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790" firstSheet="1" activeTab="8"/>
  </bookViews>
  <sheets>
    <sheet name="附件2学前总表" sheetId="8" r:id="rId1"/>
    <sheet name="附件3特教总表" sheetId="9" r:id="rId2"/>
    <sheet name="附件4-1教师总表" sheetId="10" r:id="rId3"/>
    <sheet name="附件4-2教师分表1" sheetId="15" r:id="rId4"/>
    <sheet name="附件4-3教师分表2" sheetId="14" r:id="rId5"/>
    <sheet name="附件4-4教师分表3" sheetId="16" r:id="rId6"/>
    <sheet name="附件5校长总表" sheetId="11" r:id="rId7"/>
    <sheet name="附件6培训者总表" sheetId="12" r:id="rId8"/>
    <sheet name="附件7数字素养提升总表" sheetId="13" r:id="rId9"/>
  </sheets>
  <calcPr calcId="144525"/>
</workbook>
</file>

<file path=xl/sharedStrings.xml><?xml version="1.0" encoding="utf-8"?>
<sst xmlns="http://schemas.openxmlformats.org/spreadsheetml/2006/main" count="708" uniqueCount="256">
  <si>
    <t>附件2</t>
  </si>
  <si>
    <t>广东省2024年新强师工程幼儿园骨干教师、园长省级示范项目名额分配总表（湛江市）</t>
  </si>
  <si>
    <t>地区/学校</t>
  </si>
  <si>
    <t>总名额</t>
  </si>
  <si>
    <t>学前教师师德师风专项培训</t>
  </si>
  <si>
    <t>幼儿园骨干教师、园长示范培训</t>
  </si>
  <si>
    <t>幼儿园师德师风专项培训</t>
  </si>
  <si>
    <t>幼儿园骨干教师高级研修</t>
  </si>
  <si>
    <t>幼儿园骨干保育员示范培训</t>
  </si>
  <si>
    <t>幼儿园骨干教师法治与安全示范培训</t>
  </si>
  <si>
    <t>普惠性民办幼儿园骨干教师示范培训</t>
  </si>
  <si>
    <t>幼儿园卓越园长高级研修</t>
  </si>
  <si>
    <t>幼儿园园长法治与安全示范培训</t>
  </si>
  <si>
    <t>民办幼儿园园长规范化办园示范培训</t>
  </si>
  <si>
    <t>幼儿园骨干园长教育评价改革专题培训</t>
  </si>
  <si>
    <t>湛江市</t>
  </si>
  <si>
    <t>赤坎区</t>
  </si>
  <si>
    <t>霞山区</t>
  </si>
  <si>
    <t>麻章区</t>
  </si>
  <si>
    <t>坡头区</t>
  </si>
  <si>
    <t>廉江市</t>
  </si>
  <si>
    <t>雷州市</t>
  </si>
  <si>
    <t>吴川市</t>
  </si>
  <si>
    <t>遂溪县</t>
  </si>
  <si>
    <t>徐闻县</t>
  </si>
  <si>
    <t>经开区</t>
  </si>
  <si>
    <t>湛江市机关第一幼儿园</t>
  </si>
  <si>
    <t>湛江市机关第二幼儿园</t>
  </si>
  <si>
    <t>湛江市委机关幼儿园</t>
  </si>
  <si>
    <t>合计</t>
  </si>
  <si>
    <t>承训高校及人数</t>
  </si>
  <si>
    <t>/</t>
  </si>
  <si>
    <t>广东石油化工学院50名、韶关学院100名</t>
  </si>
  <si>
    <t>广东省外语艺术职业学院、深圳大学、惠州学院各50名</t>
  </si>
  <si>
    <t>广东石油化工学院、岭南师范学院各50名</t>
  </si>
  <si>
    <t>惠州学院、广东省外语艺术职业学院各50名</t>
  </si>
  <si>
    <t>北京师范大学珠海校区50名、广东省外语艺术职业学院100名、华南师范大学50名</t>
  </si>
  <si>
    <t>广东第二师范学院、华南师范大学各50名</t>
  </si>
  <si>
    <t>韩山师范学院、北京师范大学珠海校区、广东第二师范学院、岭南师范学院各50名</t>
  </si>
  <si>
    <t>广东第二师范学院100名</t>
  </si>
  <si>
    <t>附件3</t>
  </si>
  <si>
    <t>广东省2024年新强师工程特殊教育骨干教师、校长省级示范项目名额分配总表（湛江市）</t>
  </si>
  <si>
    <t>特殊教育学校骨干教师示范培训</t>
  </si>
  <si>
    <t>特殊教育学校骨干校长示范培训</t>
  </si>
  <si>
    <t>普通学校随班就读资源教师示范培训</t>
  </si>
  <si>
    <t>非特殊教育专业毕业教师示范培训</t>
  </si>
  <si>
    <t>培智</t>
  </si>
  <si>
    <t>盲</t>
  </si>
  <si>
    <t>聋</t>
  </si>
  <si>
    <t>湛江市特殊教育学校</t>
  </si>
  <si>
    <t>岭南师范学院100人</t>
  </si>
  <si>
    <t>韶关学院50人</t>
  </si>
  <si>
    <t>华南师范大学50人</t>
  </si>
  <si>
    <t>岭南师范学院、广州大学各50人</t>
  </si>
  <si>
    <t>附件4-1</t>
  </si>
  <si>
    <t>广东省2024年新强师工程中小学骨干教师省级示范项目名额分配总表（湛江市）</t>
  </si>
  <si>
    <t>中小学师德师风专项培训</t>
  </si>
  <si>
    <t>师德培训者示范培训</t>
  </si>
  <si>
    <t>中小学骨干教师高端研修示范项目</t>
  </si>
  <si>
    <t>紧缺领域骨干教师示范培训</t>
  </si>
  <si>
    <t>名额</t>
  </si>
  <si>
    <t>中小学骨干教师高级研修</t>
  </si>
  <si>
    <t>普通高中课程教学改革学科组长示范培训</t>
  </si>
  <si>
    <t>义务教育新课程新教材骨干教师示范培训</t>
  </si>
  <si>
    <t>普通高中新课程新教材“种子”教师示范培训</t>
  </si>
  <si>
    <t>骨干班主任专业能力提升示范培训</t>
  </si>
  <si>
    <t>学生发展指导师专项培训</t>
  </si>
  <si>
    <t>中小学“研学旅行”导师专项培训</t>
  </si>
  <si>
    <t>中小学骨干教师项目式教学（PBL）创新能力提升示范培训</t>
  </si>
  <si>
    <t>中小学校、幼儿园健康教育骨干教师专项培训</t>
  </si>
  <si>
    <t>中小学音乐骨干教师示范培训</t>
  </si>
  <si>
    <t>中小学美术骨干教师示范培训</t>
  </si>
  <si>
    <t>中小学体育骨干教师示范培训</t>
  </si>
  <si>
    <t>中小学心理健康教育骨干教师示范培训</t>
  </si>
  <si>
    <t>中小学心理健康教育骨干班主任示范培训</t>
  </si>
  <si>
    <t>中小学劳动教育骨干教师示范培训</t>
  </si>
  <si>
    <t>中小学家庭教育指导教师示范培训</t>
  </si>
  <si>
    <t>中小学“校家社协同育人”骨干教师示范培训</t>
  </si>
  <si>
    <t>小学科学骨干教师示范培训</t>
  </si>
  <si>
    <t>中小学国家安全教育骨干教师示范培训</t>
  </si>
  <si>
    <t>中小学实验教师及实验管理员培训</t>
  </si>
  <si>
    <t>市教育局教学研究室</t>
  </si>
  <si>
    <t>湛江市教师发展中心</t>
  </si>
  <si>
    <t>湛江第一中学</t>
  </si>
  <si>
    <t>湛江市第二中学（本部）</t>
  </si>
  <si>
    <t>湛江市二中海东小学</t>
  </si>
  <si>
    <t>湛江市二中海东中学</t>
  </si>
  <si>
    <t>湛江市体育学校</t>
  </si>
  <si>
    <t>湛江市实验中学</t>
  </si>
  <si>
    <t>湛江农垦实验中学</t>
  </si>
  <si>
    <t>岭南师范学院附属中学</t>
  </si>
  <si>
    <t>湛江市爱周高级中学</t>
  </si>
  <si>
    <t>湛江农垦小学</t>
  </si>
  <si>
    <t>湛江市曙光学校</t>
  </si>
  <si>
    <t>湛江市寸金培才学校</t>
  </si>
  <si>
    <t>湛江市港城中学</t>
  </si>
  <si>
    <t>湛江市东方实验学校</t>
  </si>
  <si>
    <t>承训高校及
名额</t>
  </si>
  <si>
    <t>华南师范大学、惠州学院各100人、广东第二师范学院、广东省外语艺术职业学院、韩山师范学院、北京师范大学珠海校区、岭南师范学院、韶关学院各50人，共500人</t>
  </si>
  <si>
    <t>华南师范大学100人</t>
  </si>
  <si>
    <t>广东第二师范学院140人、韶关学院100人、华南师范大学90人、嘉应学院50人、惠州学院50人、深圳大学50人，共480人</t>
  </si>
  <si>
    <t>华南师范大学250人</t>
  </si>
  <si>
    <t>华南师范大学1000人、广东第二师范学院400人、深圳大学300人、韩山师范学院200人、嘉应学院200人、惠州学院200人、广东石油化工学院100人、广州美术学院100人、广东省外语艺术职业学院100人，共2600人</t>
  </si>
  <si>
    <t>华南师范大学1100人、北京师范大学珠海校区300人、广州美术学院100人，共1500人</t>
  </si>
  <si>
    <t>中山大学100人、华南师范大学50人、广州大学50人、广东第二师范学院50人，共250人</t>
  </si>
  <si>
    <t>北京师范大学珠海校区100人</t>
  </si>
  <si>
    <t>韶关学院280人、华南师范大学250人、广东省外语艺术职业学院100人，共630人</t>
  </si>
  <si>
    <t>肇庆学院100人、华南师范大学、广东省外语艺术职业学院各50人，共200人</t>
  </si>
  <si>
    <t>肇庆学院150人、北京师范大学珠海校区、韩山师范学院各50人，共250人</t>
  </si>
  <si>
    <t>华南师范大学、肇庆学院、广州体育学院、嘉应学院各50人，共200人</t>
  </si>
  <si>
    <t>北京师范大学珠海校区150人、嘉应学院100人、韶关学院50人，共300人</t>
  </si>
  <si>
    <t>北京师范大学珠海校区150人、华南师范大学、嘉应学院各50人，共250人</t>
  </si>
  <si>
    <t>华南师范大学100人、韶关学院、惠州学院各50人，共200人</t>
  </si>
  <si>
    <t>华南师范大学、广东第二师范学院、韶关学院各50人，共150人</t>
  </si>
  <si>
    <t>华南师范大学、广东第二师范学院各50人，共100人</t>
  </si>
  <si>
    <t>华南师范大学、北京师范大学珠海校区、嘉应学院、广东石油化工学院各50人，共200人</t>
  </si>
  <si>
    <t>嘉应学院、广东技术师范大学、岭南师范大学各100人，共300人</t>
  </si>
  <si>
    <t>华南师范大学300人</t>
  </si>
  <si>
    <t>附件4-2</t>
  </si>
  <si>
    <t>广东省2024年新强师工程中小学骨干教师省级示范项目名额分配明细表1（湛江市）</t>
  </si>
  <si>
    <t>小学数学</t>
  </si>
  <si>
    <t>小学道德与法治</t>
  </si>
  <si>
    <t>小学综合实践</t>
  </si>
  <si>
    <t>初中语文</t>
  </si>
  <si>
    <t>初中英语</t>
  </si>
  <si>
    <t>初中历史</t>
  </si>
  <si>
    <t>初中地理</t>
  </si>
  <si>
    <t>高中物理</t>
  </si>
  <si>
    <t>高中
化学</t>
  </si>
  <si>
    <t>初中生物</t>
  </si>
  <si>
    <t>高中
语文</t>
  </si>
  <si>
    <t>高中
数学</t>
  </si>
  <si>
    <t>高中
英语</t>
  </si>
  <si>
    <t>小学</t>
  </si>
  <si>
    <t>初中</t>
  </si>
  <si>
    <t>高中</t>
  </si>
  <si>
    <t>幼儿园</t>
  </si>
  <si>
    <t>中学</t>
  </si>
  <si>
    <t>承训高校及名额</t>
  </si>
  <si>
    <t>广东第二师范学院50人</t>
  </si>
  <si>
    <t>深圳大学50人</t>
  </si>
  <si>
    <t>嘉应学院50人</t>
  </si>
  <si>
    <t>广东第二师范学院40人</t>
  </si>
  <si>
    <t>华南师范大学40人</t>
  </si>
  <si>
    <t>惠州学院50人</t>
  </si>
  <si>
    <t>广东第二师范学院、广州大学各50人</t>
  </si>
  <si>
    <t>中山大学100人</t>
  </si>
  <si>
    <t>广东省外语艺术职业学院100人</t>
  </si>
  <si>
    <t>韶关学院280人</t>
  </si>
  <si>
    <t>附件4-3</t>
  </si>
  <si>
    <t>广东省2024年新强师工程中小学骨干教师省级示范项目名额分配明细表2（湛江市）</t>
  </si>
  <si>
    <t>道德与法治</t>
  </si>
  <si>
    <t>语文</t>
  </si>
  <si>
    <t>数学</t>
  </si>
  <si>
    <t>英语</t>
  </si>
  <si>
    <t>音乐</t>
  </si>
  <si>
    <t>体育与健康</t>
  </si>
  <si>
    <t>美术</t>
  </si>
  <si>
    <t>科学</t>
  </si>
  <si>
    <t>心理健康</t>
  </si>
  <si>
    <t>信息技术</t>
  </si>
  <si>
    <t>全科</t>
  </si>
  <si>
    <t>历史</t>
  </si>
  <si>
    <t>地理</t>
  </si>
  <si>
    <t>物理</t>
  </si>
  <si>
    <t>化学</t>
  </si>
  <si>
    <t>生物</t>
  </si>
  <si>
    <t>高中思想政治</t>
  </si>
  <si>
    <t>高中
历史</t>
  </si>
  <si>
    <t>高中
地理</t>
  </si>
  <si>
    <t>高中
物理</t>
  </si>
  <si>
    <t>高中
生物</t>
  </si>
  <si>
    <t>高中
音乐</t>
  </si>
  <si>
    <t>高中
体育</t>
  </si>
  <si>
    <t>高中
美术</t>
  </si>
  <si>
    <t>高中信息技术</t>
  </si>
  <si>
    <t>高中通用技术</t>
  </si>
  <si>
    <t>高中心理与健康</t>
  </si>
  <si>
    <t>惠州学院100人</t>
  </si>
  <si>
    <t>嘉应学院100人</t>
  </si>
  <si>
    <t>广东第二师范学院100人</t>
  </si>
  <si>
    <t>深圳大学100人</t>
  </si>
  <si>
    <t>广东石油化工学院100人</t>
  </si>
  <si>
    <t>广州美术学院100人</t>
  </si>
  <si>
    <t>韩山师范学院100人</t>
  </si>
  <si>
    <t>附件4-4</t>
  </si>
  <si>
    <t>广东省2024年新强师工程中小学骨干教师省级示范项目名额分配明细表3（湛江市）</t>
  </si>
  <si>
    <t>小计</t>
  </si>
  <si>
    <t>中小学“家校社协同育人”骨干教师示范培训</t>
  </si>
  <si>
    <t>高中化学</t>
  </si>
  <si>
    <t>高中生物</t>
  </si>
  <si>
    <t>初中物理</t>
  </si>
  <si>
    <t>初中化学</t>
  </si>
  <si>
    <t>肇庆学院100人</t>
  </si>
  <si>
    <t>广东省外语艺术职业学院50人</t>
  </si>
  <si>
    <t>韩山师范学院50人</t>
  </si>
  <si>
    <t>北京师范大学珠海校区、肇庆学院各50人</t>
  </si>
  <si>
    <t>肇庆学院50人</t>
  </si>
  <si>
    <t>广州体育学院、肇庆学院各50人</t>
  </si>
  <si>
    <t>北京师范大学珠海校区、韶关学院各50人</t>
  </si>
  <si>
    <t>北京师范大学珠海校区、嘉应学院各50人</t>
  </si>
  <si>
    <t>华南师范大学、惠州学院各50人</t>
  </si>
  <si>
    <t>广东技术师范大学100人</t>
  </si>
  <si>
    <t>附件5</t>
  </si>
  <si>
    <t>广东省2024年新强师工程中小学骨干校长省级示范项目名额分配总表（湛江市）</t>
  </si>
  <si>
    <t>中小学骨干校长高级研修</t>
  </si>
  <si>
    <t>普通高中校长任职资格培训</t>
  </si>
  <si>
    <t>校本研修示范培育学校校长专题培训</t>
  </si>
  <si>
    <t>校本研修示范学校与培育学校首席专家专题培训</t>
  </si>
  <si>
    <t>集团学校校长办学能力提升示范培训</t>
  </si>
  <si>
    <t>跨区域合作中小学卓越校长高级研修</t>
  </si>
  <si>
    <t>中小学法治副校长能力提升示范培训</t>
  </si>
  <si>
    <t>中小学骨干校长教育评价改革专题培训</t>
  </si>
  <si>
    <t>儿童青少年近视防控工作校（园）长专项培训</t>
  </si>
  <si>
    <t>义务教育乡镇寄宿制学校校长专项培训</t>
  </si>
  <si>
    <t>北京师范大学珠海校区50人</t>
  </si>
  <si>
    <t>华南师范大学100人、广东第二师范学院各100人</t>
  </si>
  <si>
    <t>广东第二师范学院80人</t>
  </si>
  <si>
    <t>广东第二师范学院280人</t>
  </si>
  <si>
    <t>华南师范大学50人、广东第二师范学院50人</t>
  </si>
  <si>
    <t>广东第二师范学院30人</t>
  </si>
  <si>
    <t>韶关学院100人</t>
  </si>
  <si>
    <t>华南师范大学160人</t>
  </si>
  <si>
    <t>嘉应学院160人</t>
  </si>
  <si>
    <t>肇庆学院250人</t>
  </si>
  <si>
    <t>附件6</t>
  </si>
  <si>
    <t>广东省2024年新强师工程培训者省级示范项目名额分配总表（湛江市）</t>
  </si>
  <si>
    <t>幼儿园教师培训师示范培训</t>
  </si>
  <si>
    <t>中小学教师培训师示范培训</t>
  </si>
  <si>
    <t>中小学校长培训者示范培训</t>
  </si>
  <si>
    <t>省市级教师发展中心负责人能力提升示范培训</t>
  </si>
  <si>
    <t>县（市、区）级教师发展中心负责人能力提升示范培训</t>
  </si>
  <si>
    <t>湛江市教育局教学研究室</t>
  </si>
  <si>
    <t>广东第二师范学院50名</t>
  </si>
  <si>
    <t>广东第二师范学院50人、华南师范大学50人</t>
  </si>
  <si>
    <t>华南师范大学35人</t>
  </si>
  <si>
    <t>广东第二师范学院125人</t>
  </si>
  <si>
    <t>附件7</t>
  </si>
  <si>
    <t>广东省2024年新强师工程中小学教师数字素养提升项目名额分配总表</t>
  </si>
  <si>
    <t>中小学骨干教师数字素养提升培训班</t>
  </si>
  <si>
    <t>中小学数字素养领军教师示范性培训</t>
  </si>
  <si>
    <t>中小学骨干教师跨学科融合教学能力提升示范培训</t>
  </si>
  <si>
    <t>中小学校长数字领航能力培训</t>
  </si>
  <si>
    <t>未来教育校长能力提升示范培训</t>
  </si>
  <si>
    <t>区域教师队伍建设数字化转型专项培训</t>
  </si>
  <si>
    <t>数字素养能力提升培训者示范培训</t>
  </si>
  <si>
    <t>数字化教育评价改革专项培训</t>
  </si>
  <si>
    <t>骨干校长</t>
  </si>
  <si>
    <t>骨干教师</t>
  </si>
  <si>
    <t>承担高校及人数</t>
  </si>
  <si>
    <t>广东第二师范学院（小学）100人、北京师范大学珠海校区（初中）50人、华南师范大学（高中）50人</t>
  </si>
  <si>
    <t>广东省外语艺术职业学院（小学）、广东第二师范学院（初中）、华南师范大学（初中）、中山大学（高中）各50人</t>
  </si>
  <si>
    <t>广东第二师范学院（小学）100人、华南师范大学（初中）50人、北京师范大学珠海校区（高中）50人</t>
  </si>
  <si>
    <t>广东第二师范学院（小学）、华南师范大学（初中）、广东第二师范学院（高中）各50人</t>
  </si>
  <si>
    <t>广东第二师范学院（小学）、华南师范大学（中学）各100人</t>
  </si>
  <si>
    <t>骨干校长：广东第二师范学院（小学）、广东第二师范学院（初中）、华南师范大学（高中）各50人；
骨干教师：广东第二师范学院（小学）、广东第二师范学院（初中）、华南师范大学（高中）各50人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</si>
</sst>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_);[Red]\(0\)"/>
    <numFmt numFmtId="178" formatCode="0.0_ "/>
  </numFmts>
  <fonts count="5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indexed="8"/>
      <name val="方正小标宋简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indexed="8"/>
      <name val="Times New Roman"/>
      <charset val="0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8"/>
      <color rgb="FF000000"/>
      <name val="方正小标宋简体"/>
      <charset val="134"/>
    </font>
    <font>
      <b/>
      <sz val="10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黑体"/>
      <charset val="134"/>
    </font>
    <font>
      <sz val="20"/>
      <color indexed="8"/>
      <name val="方正小标宋简体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6"/>
      <name val="方正小标宋简体"/>
      <charset val="134"/>
    </font>
    <font>
      <sz val="9"/>
      <color indexed="8"/>
      <name val="宋体"/>
      <charset val="134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7" fillId="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6" borderId="21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8" fillId="5" borderId="16" applyNumberFormat="0" applyAlignment="0" applyProtection="0">
      <alignment vertical="center"/>
    </xf>
    <xf numFmtId="0" fontId="43" fillId="15" borderId="20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76" fontId="11" fillId="0" borderId="7" xfId="0" applyNumberFormat="1" applyFont="1" applyFill="1" applyBorder="1" applyAlignment="1">
      <alignment horizontal="center" vertical="center" wrapText="1"/>
    </xf>
    <xf numFmtId="176" fontId="11" fillId="0" borderId="8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1" fillId="0" borderId="0" xfId="0" applyFont="1" applyFill="1">
      <alignment vertical="center"/>
    </xf>
    <xf numFmtId="0" fontId="15" fillId="0" borderId="0" xfId="0" applyFont="1" applyFill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20" fillId="0" borderId="6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vertical="center"/>
    </xf>
    <xf numFmtId="0" fontId="20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2" fillId="0" borderId="0" xfId="0" applyFont="1" applyFill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176" fontId="20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4" fillId="0" borderId="0" xfId="0" applyFont="1">
      <alignment vertical="center"/>
    </xf>
    <xf numFmtId="0" fontId="0" fillId="0" borderId="0" xfId="0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 applyFill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4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0" xfId="0" applyBorder="1">
      <alignment vertical="center"/>
    </xf>
    <xf numFmtId="0" fontId="21" fillId="0" borderId="0" xfId="0" applyFont="1" applyBorder="1">
      <alignment vertical="center"/>
    </xf>
    <xf numFmtId="0" fontId="21" fillId="0" borderId="0" xfId="0" applyFont="1">
      <alignment vertical="center"/>
    </xf>
    <xf numFmtId="0" fontId="29" fillId="0" borderId="0" xfId="0" applyFont="1">
      <alignment vertical="center"/>
    </xf>
    <xf numFmtId="0" fontId="0" fillId="0" borderId="0" xfId="0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3" fillId="0" borderId="0" xfId="0" applyFont="1" applyFill="1">
      <alignment vertical="center"/>
    </xf>
    <xf numFmtId="0" fontId="24" fillId="0" borderId="0" xfId="0" applyFont="1" applyFill="1">
      <alignment vertical="center"/>
    </xf>
    <xf numFmtId="176" fontId="24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0" fontId="25" fillId="0" borderId="0" xfId="0" applyFont="1" applyFill="1">
      <alignment vertical="center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10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19" fillId="0" borderId="6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176" fontId="32" fillId="0" borderId="6" xfId="0" applyNumberFormat="1" applyFont="1" applyFill="1" applyBorder="1" applyAlignment="1">
      <alignment horizontal="center" vertical="center" wrapText="1"/>
    </xf>
    <xf numFmtId="176" fontId="32" fillId="0" borderId="9" xfId="0" applyNumberFormat="1" applyFont="1" applyFill="1" applyBorder="1" applyAlignment="1">
      <alignment horizontal="center" vertical="center" wrapText="1"/>
    </xf>
    <xf numFmtId="176" fontId="0" fillId="0" borderId="9" xfId="0" applyNumberFormat="1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33" fillId="0" borderId="0" xfId="0" applyFont="1" applyFill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3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/>
  <cols>
    <col min="1" max="1" width="23.1916666666667" style="43" customWidth="1"/>
    <col min="2" max="2" width="7.65833333333333" style="157" customWidth="1"/>
    <col min="3" max="3" width="13.5916666666667" style="158" customWidth="1"/>
    <col min="4" max="4" width="13.35" style="158" customWidth="1"/>
    <col min="5" max="5" width="13.45" style="158" customWidth="1"/>
    <col min="6" max="6" width="14.9833333333333" style="158" customWidth="1"/>
    <col min="7" max="7" width="16.4833333333333" style="158" customWidth="1"/>
    <col min="8" max="8" width="12.45" style="158" customWidth="1"/>
    <col min="9" max="9" width="12.8166666666667" style="158" customWidth="1"/>
    <col min="10" max="10" width="15.525" style="158" customWidth="1"/>
    <col min="11" max="11" width="16.2416666666667" style="43" customWidth="1"/>
    <col min="12" max="16384" width="9" style="43"/>
  </cols>
  <sheetData>
    <row r="1" s="43" customFormat="1" ht="27" customHeight="1" spans="1:10">
      <c r="A1" s="159" t="s">
        <v>0</v>
      </c>
      <c r="B1" s="157"/>
      <c r="C1" s="158"/>
      <c r="D1" s="160"/>
      <c r="E1" s="160"/>
      <c r="F1" s="160"/>
      <c r="G1" s="160"/>
      <c r="H1" s="160"/>
      <c r="I1" s="160"/>
      <c r="J1" s="160"/>
    </row>
    <row r="2" s="43" customFormat="1" ht="28" customHeight="1" spans="1:11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="43" customFormat="1" ht="35" customHeight="1" spans="1:11">
      <c r="A3" s="17" t="s">
        <v>2</v>
      </c>
      <c r="B3" s="17" t="s">
        <v>3</v>
      </c>
      <c r="C3" s="17" t="s">
        <v>4</v>
      </c>
      <c r="D3" s="161" t="s">
        <v>5</v>
      </c>
      <c r="E3" s="162"/>
      <c r="F3" s="162"/>
      <c r="G3" s="162"/>
      <c r="H3" s="162"/>
      <c r="I3" s="162"/>
      <c r="J3" s="162"/>
      <c r="K3" s="164"/>
    </row>
    <row r="4" s="43" customFormat="1" ht="39" customHeight="1" spans="1:11">
      <c r="A4" s="17"/>
      <c r="B4" s="17"/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7" t="s">
        <v>11</v>
      </c>
      <c r="I4" s="17" t="s">
        <v>12</v>
      </c>
      <c r="J4" s="17" t="s">
        <v>13</v>
      </c>
      <c r="K4" s="17" t="s">
        <v>14</v>
      </c>
    </row>
    <row r="5" s="43" customFormat="1" ht="17" customHeight="1" spans="1:11">
      <c r="A5" s="17" t="s">
        <v>15</v>
      </c>
      <c r="B5" s="13">
        <f>SUM(C5:K5)</f>
        <v>77</v>
      </c>
      <c r="C5" s="33">
        <v>10</v>
      </c>
      <c r="D5" s="33">
        <v>10</v>
      </c>
      <c r="E5" s="33">
        <v>8</v>
      </c>
      <c r="F5" s="33">
        <v>6</v>
      </c>
      <c r="G5" s="33">
        <v>12</v>
      </c>
      <c r="H5" s="33">
        <v>6</v>
      </c>
      <c r="I5" s="33">
        <v>6</v>
      </c>
      <c r="J5" s="33">
        <v>12</v>
      </c>
      <c r="K5" s="33">
        <v>7</v>
      </c>
    </row>
    <row r="6" s="43" customFormat="1" ht="17" customHeight="1" spans="1:11">
      <c r="A6" s="15" t="s">
        <v>16</v>
      </c>
      <c r="B6" s="13">
        <f>SUM(C6:K6)</f>
        <v>7</v>
      </c>
      <c r="C6" s="33">
        <v>1</v>
      </c>
      <c r="D6" s="33">
        <v>1</v>
      </c>
      <c r="E6" s="33"/>
      <c r="F6" s="33">
        <v>1</v>
      </c>
      <c r="G6" s="33">
        <v>1</v>
      </c>
      <c r="H6" s="33">
        <v>1</v>
      </c>
      <c r="I6" s="33"/>
      <c r="J6" s="33">
        <v>1</v>
      </c>
      <c r="K6" s="33">
        <v>1</v>
      </c>
    </row>
    <row r="7" s="43" customFormat="1" ht="17" customHeight="1" spans="1:11">
      <c r="A7" s="15" t="s">
        <v>17</v>
      </c>
      <c r="B7" s="13">
        <f t="shared" ref="B7:B18" si="0">SUM(C7:K7)</f>
        <v>7</v>
      </c>
      <c r="C7" s="33">
        <v>1</v>
      </c>
      <c r="D7" s="33">
        <v>1</v>
      </c>
      <c r="E7" s="33"/>
      <c r="F7" s="33">
        <v>1</v>
      </c>
      <c r="G7" s="33">
        <v>1</v>
      </c>
      <c r="H7" s="33">
        <v>1</v>
      </c>
      <c r="I7" s="33"/>
      <c r="J7" s="33">
        <v>1</v>
      </c>
      <c r="K7" s="33">
        <v>1</v>
      </c>
    </row>
    <row r="8" s="43" customFormat="1" ht="17" customHeight="1" spans="1:11">
      <c r="A8" s="15" t="s">
        <v>18</v>
      </c>
      <c r="B8" s="13">
        <f t="shared" si="0"/>
        <v>5</v>
      </c>
      <c r="C8" s="33">
        <v>1</v>
      </c>
      <c r="D8" s="33">
        <v>1</v>
      </c>
      <c r="E8" s="33"/>
      <c r="F8" s="33"/>
      <c r="G8" s="33">
        <v>1</v>
      </c>
      <c r="H8" s="33"/>
      <c r="I8" s="33">
        <v>1</v>
      </c>
      <c r="J8" s="33">
        <v>1</v>
      </c>
      <c r="K8" s="33"/>
    </row>
    <row r="9" s="43" customFormat="1" ht="17" customHeight="1" spans="1:11">
      <c r="A9" s="15" t="s">
        <v>19</v>
      </c>
      <c r="B9" s="13">
        <f t="shared" si="0"/>
        <v>5</v>
      </c>
      <c r="C9" s="33">
        <v>1</v>
      </c>
      <c r="D9" s="33">
        <v>1</v>
      </c>
      <c r="E9" s="33"/>
      <c r="F9" s="33"/>
      <c r="G9" s="33">
        <v>1</v>
      </c>
      <c r="H9" s="33"/>
      <c r="I9" s="33">
        <v>1</v>
      </c>
      <c r="J9" s="33">
        <v>1</v>
      </c>
      <c r="K9" s="33"/>
    </row>
    <row r="10" s="43" customFormat="1" ht="17" customHeight="1" spans="1:11">
      <c r="A10" s="15" t="s">
        <v>20</v>
      </c>
      <c r="B10" s="13">
        <f t="shared" si="0"/>
        <v>8</v>
      </c>
      <c r="C10" s="33">
        <v>1</v>
      </c>
      <c r="D10" s="33">
        <v>1</v>
      </c>
      <c r="E10" s="33">
        <v>1</v>
      </c>
      <c r="F10" s="33"/>
      <c r="G10" s="33">
        <v>2</v>
      </c>
      <c r="H10" s="33">
        <v>1</v>
      </c>
      <c r="I10" s="33"/>
      <c r="J10" s="33">
        <v>1</v>
      </c>
      <c r="K10" s="33">
        <v>1</v>
      </c>
    </row>
    <row r="11" s="43" customFormat="1" ht="17" customHeight="1" spans="1:11">
      <c r="A11" s="15" t="s">
        <v>21</v>
      </c>
      <c r="B11" s="13">
        <f t="shared" si="0"/>
        <v>8</v>
      </c>
      <c r="C11" s="33">
        <v>1</v>
      </c>
      <c r="D11" s="33">
        <v>1</v>
      </c>
      <c r="E11" s="33">
        <v>1</v>
      </c>
      <c r="F11" s="33"/>
      <c r="G11" s="33">
        <v>2</v>
      </c>
      <c r="H11" s="33">
        <v>1</v>
      </c>
      <c r="I11" s="33"/>
      <c r="J11" s="33">
        <v>1</v>
      </c>
      <c r="K11" s="33">
        <v>1</v>
      </c>
    </row>
    <row r="12" s="43" customFormat="1" ht="17" customHeight="1" spans="1:11">
      <c r="A12" s="15" t="s">
        <v>22</v>
      </c>
      <c r="B12" s="13">
        <f t="shared" si="0"/>
        <v>8</v>
      </c>
      <c r="C12" s="33">
        <v>1</v>
      </c>
      <c r="D12" s="33">
        <v>1</v>
      </c>
      <c r="E12" s="33">
        <v>1</v>
      </c>
      <c r="F12" s="33"/>
      <c r="G12" s="33">
        <v>1</v>
      </c>
      <c r="H12" s="33">
        <v>1</v>
      </c>
      <c r="I12" s="33"/>
      <c r="J12" s="33">
        <v>2</v>
      </c>
      <c r="K12" s="33">
        <v>1</v>
      </c>
    </row>
    <row r="13" s="43" customFormat="1" ht="17" customHeight="1" spans="1:11">
      <c r="A13" s="15" t="s">
        <v>23</v>
      </c>
      <c r="B13" s="13">
        <f t="shared" si="0"/>
        <v>8</v>
      </c>
      <c r="C13" s="33">
        <v>1</v>
      </c>
      <c r="D13" s="33">
        <v>1</v>
      </c>
      <c r="E13" s="33">
        <v>1</v>
      </c>
      <c r="F13" s="33"/>
      <c r="G13" s="33">
        <v>1</v>
      </c>
      <c r="H13" s="33">
        <v>1</v>
      </c>
      <c r="I13" s="33"/>
      <c r="J13" s="33">
        <v>2</v>
      </c>
      <c r="K13" s="33">
        <v>1</v>
      </c>
    </row>
    <row r="14" s="43" customFormat="1" ht="17" customHeight="1" spans="1:11">
      <c r="A14" s="15" t="s">
        <v>24</v>
      </c>
      <c r="B14" s="13">
        <f t="shared" si="0"/>
        <v>7</v>
      </c>
      <c r="C14" s="33">
        <v>1</v>
      </c>
      <c r="D14" s="33">
        <v>1</v>
      </c>
      <c r="E14" s="33">
        <v>1</v>
      </c>
      <c r="F14" s="33"/>
      <c r="G14" s="33">
        <v>1</v>
      </c>
      <c r="H14" s="33"/>
      <c r="I14" s="33">
        <v>1</v>
      </c>
      <c r="J14" s="33">
        <v>1</v>
      </c>
      <c r="K14" s="33">
        <v>1</v>
      </c>
    </row>
    <row r="15" s="43" customFormat="1" ht="17" customHeight="1" spans="1:11">
      <c r="A15" s="15" t="s">
        <v>25</v>
      </c>
      <c r="B15" s="13">
        <f t="shared" si="0"/>
        <v>6</v>
      </c>
      <c r="C15" s="33">
        <v>1</v>
      </c>
      <c r="D15" s="33">
        <v>1</v>
      </c>
      <c r="E15" s="33"/>
      <c r="F15" s="33">
        <v>1</v>
      </c>
      <c r="G15" s="33">
        <v>1</v>
      </c>
      <c r="H15" s="33"/>
      <c r="I15" s="33">
        <v>1</v>
      </c>
      <c r="J15" s="33">
        <v>1</v>
      </c>
      <c r="K15" s="33"/>
    </row>
    <row r="16" s="43" customFormat="1" ht="17" customHeight="1" spans="1:11">
      <c r="A16" s="15" t="s">
        <v>26</v>
      </c>
      <c r="B16" s="13">
        <f t="shared" si="0"/>
        <v>3</v>
      </c>
      <c r="C16" s="33"/>
      <c r="D16" s="33"/>
      <c r="E16" s="33">
        <v>1</v>
      </c>
      <c r="F16" s="33">
        <v>1</v>
      </c>
      <c r="G16" s="33"/>
      <c r="H16" s="33"/>
      <c r="I16" s="33">
        <v>1</v>
      </c>
      <c r="J16" s="33"/>
      <c r="K16" s="33"/>
    </row>
    <row r="17" s="43" customFormat="1" ht="17" customHeight="1" spans="1:11">
      <c r="A17" s="15" t="s">
        <v>27</v>
      </c>
      <c r="B17" s="13">
        <f t="shared" si="0"/>
        <v>3</v>
      </c>
      <c r="C17" s="33"/>
      <c r="D17" s="33"/>
      <c r="E17" s="33">
        <v>1</v>
      </c>
      <c r="F17" s="33">
        <v>1</v>
      </c>
      <c r="G17" s="33"/>
      <c r="H17" s="33"/>
      <c r="I17" s="33">
        <v>1</v>
      </c>
      <c r="J17" s="33"/>
      <c r="K17" s="33"/>
    </row>
    <row r="18" s="43" customFormat="1" ht="17" customHeight="1" spans="1:11">
      <c r="A18" s="15" t="s">
        <v>28</v>
      </c>
      <c r="B18" s="13">
        <f t="shared" si="0"/>
        <v>2</v>
      </c>
      <c r="C18" s="33"/>
      <c r="D18" s="33"/>
      <c r="E18" s="33">
        <v>1</v>
      </c>
      <c r="F18" s="33">
        <v>1</v>
      </c>
      <c r="G18" s="33"/>
      <c r="H18" s="33"/>
      <c r="I18" s="33"/>
      <c r="J18" s="33"/>
      <c r="K18" s="33"/>
    </row>
    <row r="19" s="157" customFormat="1" ht="19" customHeight="1" spans="1:11">
      <c r="A19" s="17" t="s">
        <v>29</v>
      </c>
      <c r="B19" s="13">
        <f>SUM(B6:B18)</f>
        <v>77</v>
      </c>
      <c r="C19" s="13">
        <f t="shared" ref="C19:K19" si="1">SUM(C6:C18)</f>
        <v>10</v>
      </c>
      <c r="D19" s="13">
        <f t="shared" si="1"/>
        <v>10</v>
      </c>
      <c r="E19" s="13">
        <f t="shared" si="1"/>
        <v>8</v>
      </c>
      <c r="F19" s="13">
        <f t="shared" si="1"/>
        <v>6</v>
      </c>
      <c r="G19" s="13">
        <f t="shared" si="1"/>
        <v>12</v>
      </c>
      <c r="H19" s="13">
        <f t="shared" si="1"/>
        <v>6</v>
      </c>
      <c r="I19" s="13">
        <f t="shared" si="1"/>
        <v>6</v>
      </c>
      <c r="J19" s="13">
        <f t="shared" si="1"/>
        <v>12</v>
      </c>
      <c r="K19" s="13">
        <f t="shared" si="1"/>
        <v>7</v>
      </c>
    </row>
    <row r="20" s="43" customFormat="1" ht="61" customHeight="1" spans="1:11">
      <c r="A20" s="17" t="s">
        <v>30</v>
      </c>
      <c r="B20" s="13" t="s">
        <v>31</v>
      </c>
      <c r="C20" s="163" t="s">
        <v>32</v>
      </c>
      <c r="D20" s="163" t="s">
        <v>33</v>
      </c>
      <c r="E20" s="163" t="s">
        <v>34</v>
      </c>
      <c r="F20" s="163" t="s">
        <v>35</v>
      </c>
      <c r="G20" s="163" t="s">
        <v>36</v>
      </c>
      <c r="H20" s="163" t="s">
        <v>37</v>
      </c>
      <c r="I20" s="163" t="s">
        <v>37</v>
      </c>
      <c r="J20" s="163" t="s">
        <v>38</v>
      </c>
      <c r="K20" s="163" t="s">
        <v>39</v>
      </c>
    </row>
    <row r="21" s="43" customFormat="1" ht="12" customHeight="1" spans="2:10">
      <c r="B21" s="157"/>
      <c r="C21" s="158"/>
      <c r="D21" s="158"/>
      <c r="E21" s="158"/>
      <c r="F21" s="158"/>
      <c r="G21" s="158"/>
      <c r="H21" s="158"/>
      <c r="I21" s="158"/>
      <c r="J21" s="158"/>
    </row>
    <row r="22" s="43" customFormat="1" spans="2:10">
      <c r="B22" s="157"/>
      <c r="C22" s="158"/>
      <c r="D22" s="158"/>
      <c r="E22" s="158"/>
      <c r="F22" s="158"/>
      <c r="G22" s="158"/>
      <c r="H22" s="158"/>
      <c r="I22" s="158"/>
      <c r="J22" s="158"/>
    </row>
    <row r="23" s="43" customFormat="1" spans="2:10">
      <c r="B23" s="157"/>
      <c r="C23" s="158"/>
      <c r="D23" s="158"/>
      <c r="E23" s="158"/>
      <c r="F23" s="158"/>
      <c r="G23" s="158"/>
      <c r="H23" s="158"/>
      <c r="I23" s="158"/>
      <c r="J23" s="158"/>
    </row>
    <row r="24" s="43" customFormat="1" spans="2:10">
      <c r="B24" s="157"/>
      <c r="C24" s="158"/>
      <c r="D24" s="158"/>
      <c r="E24" s="158"/>
      <c r="F24" s="158"/>
      <c r="G24" s="158"/>
      <c r="H24" s="158"/>
      <c r="I24" s="158"/>
      <c r="J24" s="158"/>
    </row>
    <row r="25" s="43" customFormat="1" spans="2:10">
      <c r="B25" s="157"/>
      <c r="C25" s="158"/>
      <c r="D25" s="158"/>
      <c r="E25" s="158"/>
      <c r="F25" s="158"/>
      <c r="G25" s="158"/>
      <c r="H25" s="158"/>
      <c r="I25" s="158"/>
      <c r="J25" s="158"/>
    </row>
    <row r="26" s="43" customFormat="1" spans="2:10">
      <c r="B26" s="157"/>
      <c r="C26" s="158"/>
      <c r="D26" s="158"/>
      <c r="E26" s="158"/>
      <c r="F26" s="158"/>
      <c r="G26" s="158"/>
      <c r="H26" s="158"/>
      <c r="I26" s="158"/>
      <c r="J26" s="158"/>
    </row>
    <row r="27" s="43" customFormat="1" spans="2:10">
      <c r="B27" s="157"/>
      <c r="C27" s="158"/>
      <c r="D27" s="158"/>
      <c r="E27" s="158"/>
      <c r="F27" s="158"/>
      <c r="G27" s="158"/>
      <c r="H27" s="158"/>
      <c r="I27" s="158"/>
      <c r="J27" s="158"/>
    </row>
    <row r="28" s="43" customFormat="1" spans="2:10">
      <c r="B28" s="157"/>
      <c r="C28" s="158"/>
      <c r="D28" s="158"/>
      <c r="E28" s="158"/>
      <c r="F28" s="158"/>
      <c r="G28" s="158"/>
      <c r="H28" s="158"/>
      <c r="I28" s="158"/>
      <c r="J28" s="158"/>
    </row>
    <row r="29" s="43" customFormat="1" spans="2:10">
      <c r="B29" s="157"/>
      <c r="C29" s="158"/>
      <c r="D29" s="158"/>
      <c r="E29" s="158"/>
      <c r="F29" s="158"/>
      <c r="G29" s="158"/>
      <c r="H29" s="158"/>
      <c r="I29" s="158"/>
      <c r="J29" s="158"/>
    </row>
    <row r="30" s="43" customFormat="1" spans="2:10">
      <c r="B30" s="157"/>
      <c r="C30" s="158"/>
      <c r="D30" s="158"/>
      <c r="E30" s="158"/>
      <c r="F30" s="158"/>
      <c r="G30" s="158"/>
      <c r="H30" s="158"/>
      <c r="I30" s="158"/>
      <c r="J30" s="158"/>
    </row>
    <row r="31" s="43" customFormat="1" spans="2:10">
      <c r="B31" s="157"/>
      <c r="C31" s="158"/>
      <c r="D31" s="158"/>
      <c r="E31" s="158"/>
      <c r="F31" s="158"/>
      <c r="G31" s="158"/>
      <c r="H31" s="158"/>
      <c r="I31" s="158"/>
      <c r="J31" s="158"/>
    </row>
    <row r="32" s="157" customFormat="1" spans="1:11">
      <c r="A32" s="43"/>
      <c r="C32" s="158"/>
      <c r="D32" s="158"/>
      <c r="E32" s="158"/>
      <c r="F32" s="158"/>
      <c r="G32" s="158"/>
      <c r="H32" s="158"/>
      <c r="I32" s="158"/>
      <c r="J32" s="158"/>
      <c r="K32" s="43"/>
    </row>
    <row r="34" s="43" customFormat="1" spans="2:10">
      <c r="B34" s="157"/>
      <c r="C34" s="158"/>
      <c r="D34" s="158"/>
      <c r="E34" s="158"/>
      <c r="F34" s="158"/>
      <c r="G34" s="158"/>
      <c r="H34" s="158"/>
      <c r="I34" s="158"/>
      <c r="J34" s="158"/>
    </row>
  </sheetData>
  <mergeCells count="4">
    <mergeCell ref="A2:K2"/>
    <mergeCell ref="D3:K3"/>
    <mergeCell ref="A3:A4"/>
    <mergeCell ref="B3:B4"/>
  </mergeCells>
  <pageMargins left="0.550694444444444" right="0.472222222222222" top="0.472222222222222" bottom="0.511805555555556" header="0.393055555555556" footer="0.5"/>
  <pageSetup paperSize="9" scale="8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selection activeCell="A1" sqref="A1"/>
    </sheetView>
  </sheetViews>
  <sheetFormatPr defaultColWidth="9" defaultRowHeight="22" customHeight="1"/>
  <cols>
    <col min="1" max="1" width="21.5" style="98" customWidth="1"/>
    <col min="2" max="2" width="9.33333333333333" style="98" customWidth="1"/>
    <col min="3" max="3" width="11.125" style="98" customWidth="1"/>
    <col min="4" max="4" width="12.5" style="98" customWidth="1"/>
    <col min="5" max="5" width="12.25" style="98" customWidth="1"/>
    <col min="6" max="6" width="14.5583333333333" style="151" customWidth="1"/>
    <col min="7" max="7" width="17.3916666666667" style="98" customWidth="1"/>
    <col min="8" max="8" width="16.8916666666667" style="98" customWidth="1"/>
    <col min="9" max="9" width="9" style="98"/>
    <col min="10" max="10" width="15.125" style="98" customWidth="1"/>
    <col min="11" max="16384" width="9" style="98"/>
  </cols>
  <sheetData>
    <row r="1" s="98" customFormat="1" ht="24" customHeight="1" spans="1:6">
      <c r="A1" s="80" t="s">
        <v>40</v>
      </c>
      <c r="F1" s="151"/>
    </row>
    <row r="2" s="113" customFormat="1" ht="43" customHeight="1" spans="1:10">
      <c r="A2" s="152" t="s">
        <v>41</v>
      </c>
      <c r="B2" s="152"/>
      <c r="C2" s="152"/>
      <c r="D2" s="152"/>
      <c r="E2" s="152"/>
      <c r="F2" s="152"/>
      <c r="G2" s="152"/>
      <c r="H2" s="152"/>
      <c r="I2" s="156"/>
      <c r="J2" s="156"/>
    </row>
    <row r="3" s="98" customFormat="1" ht="21" customHeight="1" spans="1:8">
      <c r="A3" s="46" t="s">
        <v>2</v>
      </c>
      <c r="B3" s="63" t="s">
        <v>3</v>
      </c>
      <c r="C3" s="46" t="s">
        <v>42</v>
      </c>
      <c r="D3" s="46"/>
      <c r="E3" s="46"/>
      <c r="F3" s="46" t="s">
        <v>43</v>
      </c>
      <c r="G3" s="46" t="s">
        <v>44</v>
      </c>
      <c r="H3" s="46" t="s">
        <v>45</v>
      </c>
    </row>
    <row r="4" s="98" customFormat="1" ht="17" customHeight="1" spans="1:8">
      <c r="A4" s="46"/>
      <c r="B4" s="65"/>
      <c r="C4" s="153" t="s">
        <v>46</v>
      </c>
      <c r="D4" s="46" t="s">
        <v>47</v>
      </c>
      <c r="E4" s="46" t="s">
        <v>48</v>
      </c>
      <c r="F4" s="46"/>
      <c r="G4" s="46"/>
      <c r="H4" s="46"/>
    </row>
    <row r="5" s="99" customFormat="1" ht="19" customHeight="1" spans="1:8">
      <c r="A5" s="46" t="s">
        <v>15</v>
      </c>
      <c r="B5" s="46">
        <f>SUM(C5:H5)</f>
        <v>28</v>
      </c>
      <c r="C5" s="154">
        <v>6</v>
      </c>
      <c r="D5" s="154">
        <v>3</v>
      </c>
      <c r="E5" s="154">
        <v>3</v>
      </c>
      <c r="F5" s="56">
        <v>4</v>
      </c>
      <c r="G5" s="154">
        <v>6</v>
      </c>
      <c r="H5" s="154">
        <v>6</v>
      </c>
    </row>
    <row r="6" s="99" customFormat="1" ht="19" customHeight="1" spans="1:8">
      <c r="A6" s="155" t="s">
        <v>16</v>
      </c>
      <c r="B6" s="46">
        <f>SUM(C6:H6)</f>
        <v>2</v>
      </c>
      <c r="C6" s="154"/>
      <c r="D6" s="154"/>
      <c r="E6" s="154"/>
      <c r="F6" s="56">
        <v>1</v>
      </c>
      <c r="G6" s="154"/>
      <c r="H6" s="154">
        <v>1</v>
      </c>
    </row>
    <row r="7" s="99" customFormat="1" ht="19" customHeight="1" spans="1:8">
      <c r="A7" s="15" t="s">
        <v>17</v>
      </c>
      <c r="B7" s="46">
        <f t="shared" ref="B7:B16" si="0">SUM(C7:H7)</f>
        <v>1</v>
      </c>
      <c r="C7" s="154"/>
      <c r="D7" s="154"/>
      <c r="E7" s="154"/>
      <c r="F7" s="56"/>
      <c r="G7" s="154"/>
      <c r="H7" s="154">
        <v>1</v>
      </c>
    </row>
    <row r="8" s="99" customFormat="1" ht="19" customHeight="1" spans="1:8">
      <c r="A8" s="15" t="s">
        <v>18</v>
      </c>
      <c r="B8" s="46">
        <f t="shared" si="0"/>
        <v>1</v>
      </c>
      <c r="C8" s="154"/>
      <c r="D8" s="154"/>
      <c r="E8" s="154"/>
      <c r="F8" s="56"/>
      <c r="G8" s="154">
        <v>1</v>
      </c>
      <c r="H8" s="154"/>
    </row>
    <row r="9" s="99" customFormat="1" ht="19" customHeight="1" spans="1:8">
      <c r="A9" s="15" t="s">
        <v>19</v>
      </c>
      <c r="B9" s="46">
        <f t="shared" si="0"/>
        <v>2</v>
      </c>
      <c r="C9" s="154">
        <v>1</v>
      </c>
      <c r="D9" s="154"/>
      <c r="E9" s="154"/>
      <c r="F9" s="56">
        <v>1</v>
      </c>
      <c r="G9" s="154"/>
      <c r="H9" s="154"/>
    </row>
    <row r="10" s="99" customFormat="1" ht="19" customHeight="1" spans="1:8">
      <c r="A10" s="15" t="s">
        <v>20</v>
      </c>
      <c r="B10" s="46">
        <f t="shared" si="0"/>
        <v>4</v>
      </c>
      <c r="C10" s="154">
        <v>1</v>
      </c>
      <c r="D10" s="154"/>
      <c r="E10" s="154"/>
      <c r="F10" s="56">
        <v>1</v>
      </c>
      <c r="G10" s="154">
        <v>1</v>
      </c>
      <c r="H10" s="154">
        <v>1</v>
      </c>
    </row>
    <row r="11" s="99" customFormat="1" ht="19" customHeight="1" spans="1:8">
      <c r="A11" s="15" t="s">
        <v>21</v>
      </c>
      <c r="B11" s="46">
        <f t="shared" si="0"/>
        <v>3</v>
      </c>
      <c r="C11" s="154"/>
      <c r="D11" s="154"/>
      <c r="E11" s="154">
        <v>1</v>
      </c>
      <c r="F11" s="56"/>
      <c r="G11" s="154">
        <v>1</v>
      </c>
      <c r="H11" s="154">
        <v>1</v>
      </c>
    </row>
    <row r="12" s="99" customFormat="1" ht="19" customHeight="1" spans="1:8">
      <c r="A12" s="15" t="s">
        <v>22</v>
      </c>
      <c r="B12" s="46">
        <f t="shared" si="0"/>
        <v>3</v>
      </c>
      <c r="C12" s="154">
        <v>1</v>
      </c>
      <c r="D12" s="154"/>
      <c r="E12" s="154"/>
      <c r="F12" s="56"/>
      <c r="G12" s="154">
        <v>1</v>
      </c>
      <c r="H12" s="154">
        <v>1</v>
      </c>
    </row>
    <row r="13" s="99" customFormat="1" ht="19" customHeight="1" spans="1:8">
      <c r="A13" s="15" t="s">
        <v>23</v>
      </c>
      <c r="B13" s="46">
        <f t="shared" si="0"/>
        <v>3</v>
      </c>
      <c r="C13" s="154">
        <v>1</v>
      </c>
      <c r="D13" s="154"/>
      <c r="E13" s="154"/>
      <c r="F13" s="56">
        <v>1</v>
      </c>
      <c r="G13" s="154">
        <v>1</v>
      </c>
      <c r="H13" s="154"/>
    </row>
    <row r="14" s="99" customFormat="1" ht="19" customHeight="1" spans="1:8">
      <c r="A14" s="15" t="s">
        <v>24</v>
      </c>
      <c r="B14" s="46">
        <f t="shared" si="0"/>
        <v>2</v>
      </c>
      <c r="C14" s="154">
        <v>1</v>
      </c>
      <c r="D14" s="154"/>
      <c r="E14" s="154"/>
      <c r="F14" s="56"/>
      <c r="G14" s="154">
        <v>1</v>
      </c>
      <c r="H14" s="154"/>
    </row>
    <row r="15" s="99" customFormat="1" ht="19" customHeight="1" spans="1:8">
      <c r="A15" s="15" t="s">
        <v>25</v>
      </c>
      <c r="B15" s="46">
        <f t="shared" si="0"/>
        <v>0</v>
      </c>
      <c r="C15" s="154"/>
      <c r="D15" s="154"/>
      <c r="E15" s="154"/>
      <c r="F15" s="56"/>
      <c r="G15" s="154"/>
      <c r="H15" s="154"/>
    </row>
    <row r="16" s="99" customFormat="1" ht="19" customHeight="1" spans="1:8">
      <c r="A16" s="15" t="s">
        <v>49</v>
      </c>
      <c r="B16" s="46">
        <f t="shared" si="0"/>
        <v>7</v>
      </c>
      <c r="C16" s="154">
        <v>1</v>
      </c>
      <c r="D16" s="154">
        <v>3</v>
      </c>
      <c r="E16" s="154">
        <v>2</v>
      </c>
      <c r="F16" s="56"/>
      <c r="G16" s="154"/>
      <c r="H16" s="154">
        <v>1</v>
      </c>
    </row>
    <row r="17" s="99" customFormat="1" customHeight="1" spans="1:8">
      <c r="A17" s="46" t="s">
        <v>29</v>
      </c>
      <c r="B17" s="46">
        <f>SUM(B6:B16)</f>
        <v>28</v>
      </c>
      <c r="C17" s="46">
        <f t="shared" ref="C17:H17" si="1">SUM(C6:C16)</f>
        <v>6</v>
      </c>
      <c r="D17" s="46">
        <f t="shared" si="1"/>
        <v>3</v>
      </c>
      <c r="E17" s="46">
        <f t="shared" si="1"/>
        <v>3</v>
      </c>
      <c r="F17" s="46">
        <f t="shared" si="1"/>
        <v>4</v>
      </c>
      <c r="G17" s="46">
        <f t="shared" si="1"/>
        <v>6</v>
      </c>
      <c r="H17" s="46">
        <f t="shared" si="1"/>
        <v>6</v>
      </c>
    </row>
    <row r="18" s="99" customFormat="1" ht="36" customHeight="1" spans="1:8">
      <c r="A18" s="46" t="s">
        <v>30</v>
      </c>
      <c r="B18" s="46" t="s">
        <v>31</v>
      </c>
      <c r="C18" s="56" t="s">
        <v>50</v>
      </c>
      <c r="D18" s="56" t="s">
        <v>51</v>
      </c>
      <c r="E18" s="56" t="s">
        <v>51</v>
      </c>
      <c r="F18" s="56" t="s">
        <v>52</v>
      </c>
      <c r="G18" s="56" t="s">
        <v>50</v>
      </c>
      <c r="H18" s="56" t="s">
        <v>53</v>
      </c>
    </row>
  </sheetData>
  <mergeCells count="7">
    <mergeCell ref="A2:H2"/>
    <mergeCell ref="C3:E3"/>
    <mergeCell ref="A3:A4"/>
    <mergeCell ref="B3:B4"/>
    <mergeCell ref="F3:F4"/>
    <mergeCell ref="G3:G4"/>
    <mergeCell ref="H3:H4"/>
  </mergeCells>
  <pageMargins left="0.511805555555556" right="0.472222222222222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7"/>
  <sheetViews>
    <sheetView zoomScale="80" zoomScaleNormal="80" workbookViewId="0">
      <selection activeCell="A1" sqref="A1"/>
    </sheetView>
  </sheetViews>
  <sheetFormatPr defaultColWidth="9" defaultRowHeight="22" customHeight="1"/>
  <cols>
    <col min="1" max="1" width="21.125" style="1" customWidth="1"/>
    <col min="2" max="2" width="9" style="1"/>
    <col min="3" max="3" width="9" style="1" customWidth="1"/>
    <col min="4" max="4" width="8.88333333333333" style="1" customWidth="1"/>
    <col min="5" max="5" width="7.30833333333333" style="133" customWidth="1"/>
    <col min="6" max="6" width="9" style="134" customWidth="1"/>
    <col min="7" max="7" width="9" style="1" customWidth="1"/>
    <col min="8" max="8" width="11.25" style="1" customWidth="1"/>
    <col min="9" max="12" width="9" style="1" customWidth="1"/>
    <col min="13" max="13" width="9.51666666666667" style="1" customWidth="1"/>
    <col min="14" max="14" width="9" style="1" customWidth="1"/>
    <col min="15" max="15" width="7.76666666666667" style="132" customWidth="1"/>
    <col min="16" max="19" width="9" style="1" customWidth="1"/>
    <col min="20" max="16384" width="9" style="1"/>
  </cols>
  <sheetData>
    <row r="1" s="1" customFormat="1" customHeight="1" spans="1:15">
      <c r="A1" s="135" t="s">
        <v>54</v>
      </c>
      <c r="E1" s="133"/>
      <c r="F1" s="134"/>
      <c r="O1" s="132"/>
    </row>
    <row r="2" s="1" customFormat="1" ht="33" customHeight="1" spans="1:26">
      <c r="A2" s="62" t="s">
        <v>55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="131" customFormat="1" ht="36" customHeight="1" spans="1:26">
      <c r="A3" s="46" t="s">
        <v>2</v>
      </c>
      <c r="B3" s="46" t="s">
        <v>3</v>
      </c>
      <c r="C3" s="63" t="s">
        <v>56</v>
      </c>
      <c r="D3" s="46" t="s">
        <v>57</v>
      </c>
      <c r="E3" s="136" t="s">
        <v>58</v>
      </c>
      <c r="F3" s="136"/>
      <c r="G3" s="136"/>
      <c r="H3" s="136"/>
      <c r="I3" s="136"/>
      <c r="J3" s="136"/>
      <c r="K3" s="136"/>
      <c r="L3" s="136"/>
      <c r="M3" s="136"/>
      <c r="N3" s="136"/>
      <c r="O3" s="146" t="s">
        <v>59</v>
      </c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50"/>
    </row>
    <row r="4" s="131" customFormat="1" ht="82" customHeight="1" spans="1:26">
      <c r="A4" s="46"/>
      <c r="B4" s="46"/>
      <c r="C4" s="65"/>
      <c r="D4" s="46"/>
      <c r="E4" s="137" t="s">
        <v>60</v>
      </c>
      <c r="F4" s="138" t="s">
        <v>61</v>
      </c>
      <c r="G4" s="48" t="s">
        <v>62</v>
      </c>
      <c r="H4" s="48" t="s">
        <v>63</v>
      </c>
      <c r="I4" s="48" t="s">
        <v>64</v>
      </c>
      <c r="J4" s="48" t="s">
        <v>65</v>
      </c>
      <c r="K4" s="48" t="s">
        <v>66</v>
      </c>
      <c r="L4" s="48" t="s">
        <v>67</v>
      </c>
      <c r="M4" s="48" t="s">
        <v>68</v>
      </c>
      <c r="N4" s="48" t="s">
        <v>69</v>
      </c>
      <c r="O4" s="46" t="s">
        <v>60</v>
      </c>
      <c r="P4" s="48" t="s">
        <v>70</v>
      </c>
      <c r="Q4" s="48" t="s">
        <v>71</v>
      </c>
      <c r="R4" s="48" t="s">
        <v>72</v>
      </c>
      <c r="S4" s="48" t="s">
        <v>73</v>
      </c>
      <c r="T4" s="48" t="s">
        <v>74</v>
      </c>
      <c r="U4" s="48" t="s">
        <v>75</v>
      </c>
      <c r="V4" s="48" t="s">
        <v>76</v>
      </c>
      <c r="W4" s="48" t="s">
        <v>77</v>
      </c>
      <c r="X4" s="48" t="s">
        <v>78</v>
      </c>
      <c r="Y4" s="48" t="s">
        <v>79</v>
      </c>
      <c r="Z4" s="48" t="s">
        <v>80</v>
      </c>
    </row>
    <row r="5" s="1" customFormat="1" customHeight="1" spans="1:26">
      <c r="A5" s="46" t="s">
        <v>15</v>
      </c>
      <c r="B5" s="17">
        <f>C5+D5+E5+O5</f>
        <v>654</v>
      </c>
      <c r="C5" s="17">
        <v>34</v>
      </c>
      <c r="D5" s="17">
        <v>7</v>
      </c>
      <c r="E5" s="139">
        <f t="shared" ref="E5:E35" si="0">SUM(F5:N5)</f>
        <v>430</v>
      </c>
      <c r="F5" s="139">
        <v>30</v>
      </c>
      <c r="G5" s="46">
        <v>16</v>
      </c>
      <c r="H5" s="17">
        <v>208</v>
      </c>
      <c r="I5" s="17">
        <v>99</v>
      </c>
      <c r="J5" s="17">
        <v>19</v>
      </c>
      <c r="K5" s="46">
        <v>4</v>
      </c>
      <c r="L5" s="46">
        <v>4</v>
      </c>
      <c r="M5" s="46">
        <v>7</v>
      </c>
      <c r="N5" s="17">
        <v>43</v>
      </c>
      <c r="O5" s="17">
        <f t="shared" ref="O5:O35" si="1">SUM(P5:Z5)</f>
        <v>183</v>
      </c>
      <c r="P5" s="17">
        <v>15</v>
      </c>
      <c r="Q5" s="17">
        <v>18</v>
      </c>
      <c r="R5" s="17">
        <v>16</v>
      </c>
      <c r="S5" s="17">
        <v>20</v>
      </c>
      <c r="T5" s="17">
        <v>18</v>
      </c>
      <c r="U5" s="17">
        <v>16</v>
      </c>
      <c r="V5" s="17">
        <v>12</v>
      </c>
      <c r="W5" s="148">
        <v>8</v>
      </c>
      <c r="X5" s="46">
        <v>15</v>
      </c>
      <c r="Y5" s="17">
        <v>23</v>
      </c>
      <c r="Z5" s="17">
        <v>22</v>
      </c>
    </row>
    <row r="6" s="1" customFormat="1" customHeight="1" spans="1:26">
      <c r="A6" s="15" t="s">
        <v>16</v>
      </c>
      <c r="B6" s="17">
        <f>SUM(E6,D6,C6,O6)</f>
        <v>40</v>
      </c>
      <c r="C6" s="52">
        <v>1</v>
      </c>
      <c r="D6" s="52">
        <v>0</v>
      </c>
      <c r="E6" s="139">
        <f t="shared" si="0"/>
        <v>26</v>
      </c>
      <c r="F6" s="140">
        <v>2</v>
      </c>
      <c r="G6" s="56">
        <v>1</v>
      </c>
      <c r="H6" s="52">
        <v>13</v>
      </c>
      <c r="I6" s="52">
        <v>5</v>
      </c>
      <c r="J6" s="52">
        <v>1</v>
      </c>
      <c r="K6" s="52">
        <v>0</v>
      </c>
      <c r="L6" s="52">
        <v>1</v>
      </c>
      <c r="M6" s="52">
        <v>1</v>
      </c>
      <c r="N6" s="52">
        <v>2</v>
      </c>
      <c r="O6" s="17">
        <f t="shared" si="1"/>
        <v>13</v>
      </c>
      <c r="P6" s="52">
        <v>1</v>
      </c>
      <c r="Q6" s="52">
        <v>1</v>
      </c>
      <c r="R6" s="52">
        <v>1</v>
      </c>
      <c r="S6" s="52">
        <v>1</v>
      </c>
      <c r="T6" s="52">
        <v>1</v>
      </c>
      <c r="U6" s="52">
        <v>2</v>
      </c>
      <c r="V6" s="52">
        <v>1</v>
      </c>
      <c r="W6" s="149">
        <v>1</v>
      </c>
      <c r="X6" s="52">
        <v>1</v>
      </c>
      <c r="Y6" s="52">
        <v>1</v>
      </c>
      <c r="Z6" s="52">
        <v>2</v>
      </c>
    </row>
    <row r="7" s="1" customFormat="1" customHeight="1" spans="1:26">
      <c r="A7" s="15" t="s">
        <v>17</v>
      </c>
      <c r="B7" s="17">
        <f t="shared" ref="B7:B35" si="2">SUM(E7,D7,C7,O7)</f>
        <v>49</v>
      </c>
      <c r="C7" s="52">
        <v>1</v>
      </c>
      <c r="D7" s="52">
        <v>1</v>
      </c>
      <c r="E7" s="139">
        <f t="shared" si="0"/>
        <v>32</v>
      </c>
      <c r="F7" s="140">
        <v>3</v>
      </c>
      <c r="G7" s="56">
        <v>1</v>
      </c>
      <c r="H7" s="52">
        <v>16</v>
      </c>
      <c r="I7" s="52">
        <v>7</v>
      </c>
      <c r="J7" s="52">
        <v>1</v>
      </c>
      <c r="K7" s="52">
        <v>0</v>
      </c>
      <c r="L7" s="52">
        <v>1</v>
      </c>
      <c r="M7" s="52">
        <v>1</v>
      </c>
      <c r="N7" s="52">
        <v>2</v>
      </c>
      <c r="O7" s="17">
        <f t="shared" si="1"/>
        <v>15</v>
      </c>
      <c r="P7" s="52">
        <v>1</v>
      </c>
      <c r="Q7" s="52">
        <v>2</v>
      </c>
      <c r="R7" s="52">
        <v>1</v>
      </c>
      <c r="S7" s="52">
        <v>2</v>
      </c>
      <c r="T7" s="52">
        <v>1</v>
      </c>
      <c r="U7" s="52">
        <v>2</v>
      </c>
      <c r="V7" s="52">
        <v>1</v>
      </c>
      <c r="W7" s="149">
        <v>1</v>
      </c>
      <c r="X7" s="52">
        <v>1</v>
      </c>
      <c r="Y7" s="52">
        <v>1</v>
      </c>
      <c r="Z7" s="52">
        <v>2</v>
      </c>
    </row>
    <row r="8" s="1" customFormat="1" customHeight="1" spans="1:26">
      <c r="A8" s="15" t="s">
        <v>18</v>
      </c>
      <c r="B8" s="17">
        <f t="shared" si="2"/>
        <v>35</v>
      </c>
      <c r="C8" s="52">
        <v>1</v>
      </c>
      <c r="D8" s="52">
        <v>0</v>
      </c>
      <c r="E8" s="139">
        <f t="shared" si="0"/>
        <v>23</v>
      </c>
      <c r="F8" s="140">
        <v>2</v>
      </c>
      <c r="G8" s="56">
        <v>1</v>
      </c>
      <c r="H8" s="52">
        <v>12</v>
      </c>
      <c r="I8" s="52">
        <v>4</v>
      </c>
      <c r="J8" s="52">
        <v>1</v>
      </c>
      <c r="K8" s="52">
        <v>1</v>
      </c>
      <c r="L8" s="52">
        <v>0</v>
      </c>
      <c r="M8" s="52">
        <v>0</v>
      </c>
      <c r="N8" s="52">
        <v>2</v>
      </c>
      <c r="O8" s="17">
        <f t="shared" si="1"/>
        <v>11</v>
      </c>
      <c r="P8" s="52">
        <v>1</v>
      </c>
      <c r="Q8" s="52">
        <v>1</v>
      </c>
      <c r="R8" s="52">
        <v>1</v>
      </c>
      <c r="S8" s="52">
        <v>1</v>
      </c>
      <c r="T8" s="52">
        <v>1</v>
      </c>
      <c r="U8" s="52">
        <v>1</v>
      </c>
      <c r="V8" s="52">
        <v>1</v>
      </c>
      <c r="W8" s="149">
        <v>0</v>
      </c>
      <c r="X8" s="52">
        <v>1</v>
      </c>
      <c r="Y8" s="52">
        <v>1</v>
      </c>
      <c r="Z8" s="52">
        <v>2</v>
      </c>
    </row>
    <row r="9" s="1" customFormat="1" customHeight="1" spans="1:26">
      <c r="A9" s="15" t="s">
        <v>19</v>
      </c>
      <c r="B9" s="17">
        <f t="shared" si="2"/>
        <v>34</v>
      </c>
      <c r="C9" s="52">
        <v>1</v>
      </c>
      <c r="D9" s="52">
        <v>0</v>
      </c>
      <c r="E9" s="139">
        <f t="shared" si="0"/>
        <v>22</v>
      </c>
      <c r="F9" s="140">
        <v>2</v>
      </c>
      <c r="G9" s="56">
        <v>1</v>
      </c>
      <c r="H9" s="52">
        <v>12</v>
      </c>
      <c r="I9" s="52">
        <v>4</v>
      </c>
      <c r="J9" s="52">
        <v>1</v>
      </c>
      <c r="K9" s="52">
        <v>0</v>
      </c>
      <c r="L9" s="52">
        <v>0</v>
      </c>
      <c r="M9" s="52">
        <v>0</v>
      </c>
      <c r="N9" s="52">
        <v>2</v>
      </c>
      <c r="O9" s="17">
        <f t="shared" si="1"/>
        <v>11</v>
      </c>
      <c r="P9" s="52">
        <v>1</v>
      </c>
      <c r="Q9" s="52">
        <v>1</v>
      </c>
      <c r="R9" s="52">
        <v>1</v>
      </c>
      <c r="S9" s="52">
        <v>1</v>
      </c>
      <c r="T9" s="52">
        <v>1</v>
      </c>
      <c r="U9" s="52">
        <v>1</v>
      </c>
      <c r="V9" s="52">
        <v>1</v>
      </c>
      <c r="W9" s="149">
        <v>0</v>
      </c>
      <c r="X9" s="52">
        <v>1</v>
      </c>
      <c r="Y9" s="52">
        <v>1</v>
      </c>
      <c r="Z9" s="52">
        <v>2</v>
      </c>
    </row>
    <row r="10" s="1" customFormat="1" customHeight="1" spans="1:26">
      <c r="A10" s="15" t="s">
        <v>20</v>
      </c>
      <c r="B10" s="17">
        <f t="shared" si="2"/>
        <v>74</v>
      </c>
      <c r="C10" s="52">
        <v>2</v>
      </c>
      <c r="D10" s="52">
        <v>1</v>
      </c>
      <c r="E10" s="139">
        <f t="shared" si="0"/>
        <v>48</v>
      </c>
      <c r="F10" s="140">
        <v>4</v>
      </c>
      <c r="G10" s="56">
        <v>2</v>
      </c>
      <c r="H10" s="52">
        <v>26</v>
      </c>
      <c r="I10" s="52">
        <v>10</v>
      </c>
      <c r="J10" s="52">
        <v>1</v>
      </c>
      <c r="K10" s="52">
        <v>1</v>
      </c>
      <c r="L10" s="52">
        <v>0</v>
      </c>
      <c r="M10" s="52">
        <v>1</v>
      </c>
      <c r="N10" s="52">
        <v>3</v>
      </c>
      <c r="O10" s="17">
        <f t="shared" si="1"/>
        <v>23</v>
      </c>
      <c r="P10" s="52">
        <v>2</v>
      </c>
      <c r="Q10" s="52">
        <v>3</v>
      </c>
      <c r="R10" s="52">
        <v>2</v>
      </c>
      <c r="S10" s="52">
        <v>3</v>
      </c>
      <c r="T10" s="52">
        <v>3</v>
      </c>
      <c r="U10" s="52">
        <v>1</v>
      </c>
      <c r="V10" s="52">
        <v>2</v>
      </c>
      <c r="W10" s="149">
        <v>1</v>
      </c>
      <c r="X10" s="52">
        <v>2</v>
      </c>
      <c r="Y10" s="52">
        <v>1</v>
      </c>
      <c r="Z10" s="52">
        <v>3</v>
      </c>
    </row>
    <row r="11" s="1" customFormat="1" customHeight="1" spans="1:26">
      <c r="A11" s="15" t="s">
        <v>21</v>
      </c>
      <c r="B11" s="17">
        <f t="shared" si="2"/>
        <v>78</v>
      </c>
      <c r="C11" s="52">
        <v>2</v>
      </c>
      <c r="D11" s="52">
        <v>1</v>
      </c>
      <c r="E11" s="139">
        <f t="shared" si="0"/>
        <v>51</v>
      </c>
      <c r="F11" s="140">
        <v>5</v>
      </c>
      <c r="G11" s="56">
        <v>2</v>
      </c>
      <c r="H11" s="52">
        <v>26</v>
      </c>
      <c r="I11" s="52">
        <v>11</v>
      </c>
      <c r="J11" s="52">
        <v>1</v>
      </c>
      <c r="K11" s="52">
        <v>0</v>
      </c>
      <c r="L11" s="52">
        <v>1</v>
      </c>
      <c r="M11" s="52">
        <v>1</v>
      </c>
      <c r="N11" s="52">
        <v>4</v>
      </c>
      <c r="O11" s="17">
        <f t="shared" si="1"/>
        <v>24</v>
      </c>
      <c r="P11" s="52">
        <v>3</v>
      </c>
      <c r="Q11" s="52">
        <v>3</v>
      </c>
      <c r="R11" s="52">
        <v>2</v>
      </c>
      <c r="S11" s="52">
        <v>3</v>
      </c>
      <c r="T11" s="52">
        <v>3</v>
      </c>
      <c r="U11" s="52">
        <v>2</v>
      </c>
      <c r="V11" s="52">
        <v>1</v>
      </c>
      <c r="W11" s="149">
        <v>1</v>
      </c>
      <c r="X11" s="52">
        <v>2</v>
      </c>
      <c r="Y11" s="52">
        <v>1</v>
      </c>
      <c r="Z11" s="52">
        <v>3</v>
      </c>
    </row>
    <row r="12" s="1" customFormat="1" customHeight="1" spans="1:26">
      <c r="A12" s="15" t="s">
        <v>22</v>
      </c>
      <c r="B12" s="17">
        <f t="shared" si="2"/>
        <v>73</v>
      </c>
      <c r="C12" s="52">
        <v>2</v>
      </c>
      <c r="D12" s="52">
        <v>1</v>
      </c>
      <c r="E12" s="139">
        <f t="shared" si="0"/>
        <v>49</v>
      </c>
      <c r="F12" s="140">
        <v>4</v>
      </c>
      <c r="G12" s="56">
        <v>2</v>
      </c>
      <c r="H12" s="52">
        <v>26</v>
      </c>
      <c r="I12" s="52">
        <v>11</v>
      </c>
      <c r="J12" s="52">
        <v>1</v>
      </c>
      <c r="K12" s="52">
        <v>0</v>
      </c>
      <c r="L12" s="52">
        <v>1</v>
      </c>
      <c r="M12" s="52">
        <v>1</v>
      </c>
      <c r="N12" s="52">
        <v>3</v>
      </c>
      <c r="O12" s="17">
        <f t="shared" si="1"/>
        <v>21</v>
      </c>
      <c r="P12" s="52">
        <v>2</v>
      </c>
      <c r="Q12" s="52">
        <v>2</v>
      </c>
      <c r="R12" s="52">
        <v>2</v>
      </c>
      <c r="S12" s="52">
        <v>3</v>
      </c>
      <c r="T12" s="52">
        <v>3</v>
      </c>
      <c r="U12" s="52">
        <v>1</v>
      </c>
      <c r="V12" s="52">
        <v>2</v>
      </c>
      <c r="W12" s="149">
        <v>1</v>
      </c>
      <c r="X12" s="52">
        <v>2</v>
      </c>
      <c r="Y12" s="52">
        <v>1</v>
      </c>
      <c r="Z12" s="52">
        <v>2</v>
      </c>
    </row>
    <row r="13" s="1" customFormat="1" customHeight="1" spans="1:26">
      <c r="A13" s="15" t="s">
        <v>23</v>
      </c>
      <c r="B13" s="17">
        <f t="shared" si="2"/>
        <v>74</v>
      </c>
      <c r="C13" s="52">
        <v>2</v>
      </c>
      <c r="D13" s="52">
        <v>1</v>
      </c>
      <c r="E13" s="139">
        <f t="shared" si="0"/>
        <v>49</v>
      </c>
      <c r="F13" s="140">
        <v>4</v>
      </c>
      <c r="G13" s="56">
        <v>2</v>
      </c>
      <c r="H13" s="52">
        <v>26</v>
      </c>
      <c r="I13" s="52">
        <v>10</v>
      </c>
      <c r="J13" s="52">
        <v>2</v>
      </c>
      <c r="K13" s="52">
        <v>1</v>
      </c>
      <c r="L13" s="52">
        <v>0</v>
      </c>
      <c r="M13" s="52">
        <v>1</v>
      </c>
      <c r="N13" s="52">
        <v>3</v>
      </c>
      <c r="O13" s="17">
        <f t="shared" si="1"/>
        <v>22</v>
      </c>
      <c r="P13" s="52">
        <v>1</v>
      </c>
      <c r="Q13" s="52">
        <v>2</v>
      </c>
      <c r="R13" s="52">
        <v>2</v>
      </c>
      <c r="S13" s="52">
        <v>3</v>
      </c>
      <c r="T13" s="52">
        <v>3</v>
      </c>
      <c r="U13" s="52">
        <v>3</v>
      </c>
      <c r="V13" s="52">
        <v>1</v>
      </c>
      <c r="W13" s="149">
        <v>1</v>
      </c>
      <c r="X13" s="52">
        <v>2</v>
      </c>
      <c r="Y13" s="52">
        <v>1</v>
      </c>
      <c r="Z13" s="52">
        <v>3</v>
      </c>
    </row>
    <row r="14" s="1" customFormat="1" customHeight="1" spans="1:26">
      <c r="A14" s="15" t="s">
        <v>24</v>
      </c>
      <c r="B14" s="17">
        <f t="shared" si="2"/>
        <v>48</v>
      </c>
      <c r="C14" s="52">
        <v>1</v>
      </c>
      <c r="D14" s="52">
        <v>1</v>
      </c>
      <c r="E14" s="139">
        <f t="shared" si="0"/>
        <v>29</v>
      </c>
      <c r="F14" s="140">
        <v>2</v>
      </c>
      <c r="G14" s="56">
        <v>1</v>
      </c>
      <c r="H14" s="52">
        <v>16</v>
      </c>
      <c r="I14" s="52">
        <v>6</v>
      </c>
      <c r="J14" s="52">
        <v>1</v>
      </c>
      <c r="K14" s="52">
        <v>0</v>
      </c>
      <c r="L14" s="52">
        <v>0</v>
      </c>
      <c r="M14" s="52">
        <v>1</v>
      </c>
      <c r="N14" s="52">
        <v>2</v>
      </c>
      <c r="O14" s="17">
        <f t="shared" si="1"/>
        <v>17</v>
      </c>
      <c r="P14" s="52">
        <v>2</v>
      </c>
      <c r="Q14" s="52">
        <v>2</v>
      </c>
      <c r="R14" s="52">
        <v>2</v>
      </c>
      <c r="S14" s="52">
        <v>2</v>
      </c>
      <c r="T14" s="52">
        <v>1</v>
      </c>
      <c r="U14" s="52">
        <v>1</v>
      </c>
      <c r="V14" s="52">
        <v>1</v>
      </c>
      <c r="W14" s="149">
        <v>1</v>
      </c>
      <c r="X14" s="52">
        <v>2</v>
      </c>
      <c r="Y14" s="52">
        <v>1</v>
      </c>
      <c r="Z14" s="52">
        <v>2</v>
      </c>
    </row>
    <row r="15" s="1" customFormat="1" customHeight="1" spans="1:26">
      <c r="A15" s="15" t="s">
        <v>25</v>
      </c>
      <c r="B15" s="17">
        <f t="shared" si="2"/>
        <v>39</v>
      </c>
      <c r="C15" s="52">
        <v>1</v>
      </c>
      <c r="D15" s="52">
        <v>1</v>
      </c>
      <c r="E15" s="139">
        <f t="shared" si="0"/>
        <v>24</v>
      </c>
      <c r="F15" s="140">
        <v>2</v>
      </c>
      <c r="G15" s="56">
        <v>0</v>
      </c>
      <c r="H15" s="52">
        <v>12</v>
      </c>
      <c r="I15" s="52">
        <v>6</v>
      </c>
      <c r="J15" s="52">
        <v>1</v>
      </c>
      <c r="K15" s="52">
        <v>1</v>
      </c>
      <c r="L15" s="52">
        <v>0</v>
      </c>
      <c r="M15" s="52">
        <v>0</v>
      </c>
      <c r="N15" s="52">
        <v>2</v>
      </c>
      <c r="O15" s="17">
        <f t="shared" si="1"/>
        <v>13</v>
      </c>
      <c r="P15" s="52">
        <v>1</v>
      </c>
      <c r="Q15" s="52">
        <v>1</v>
      </c>
      <c r="R15" s="52">
        <v>2</v>
      </c>
      <c r="S15" s="52">
        <v>1</v>
      </c>
      <c r="T15" s="52">
        <v>1</v>
      </c>
      <c r="U15" s="52">
        <v>2</v>
      </c>
      <c r="V15" s="52">
        <v>1</v>
      </c>
      <c r="W15" s="149">
        <v>1</v>
      </c>
      <c r="X15" s="52">
        <v>1</v>
      </c>
      <c r="Y15" s="52">
        <v>1</v>
      </c>
      <c r="Z15" s="52">
        <v>1</v>
      </c>
    </row>
    <row r="16" s="1" customFormat="1" customHeight="1" spans="1:26">
      <c r="A16" s="15" t="s">
        <v>81</v>
      </c>
      <c r="B16" s="17">
        <f t="shared" si="2"/>
        <v>8</v>
      </c>
      <c r="C16" s="52">
        <v>0</v>
      </c>
      <c r="D16" s="52">
        <v>0</v>
      </c>
      <c r="E16" s="139">
        <f t="shared" si="0"/>
        <v>8</v>
      </c>
      <c r="F16" s="140">
        <v>0</v>
      </c>
      <c r="G16" s="56">
        <v>0</v>
      </c>
      <c r="H16" s="52">
        <v>8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17">
        <f t="shared" si="1"/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149">
        <v>0</v>
      </c>
      <c r="X16" s="52">
        <v>0</v>
      </c>
      <c r="Y16" s="52">
        <v>0</v>
      </c>
      <c r="Z16" s="52">
        <v>0</v>
      </c>
    </row>
    <row r="17" s="1" customFormat="1" customHeight="1" spans="1:26">
      <c r="A17" s="15" t="s">
        <v>82</v>
      </c>
      <c r="B17" s="17">
        <f t="shared" si="2"/>
        <v>4</v>
      </c>
      <c r="C17" s="52">
        <v>2</v>
      </c>
      <c r="D17" s="52">
        <v>0</v>
      </c>
      <c r="E17" s="139">
        <f t="shared" si="0"/>
        <v>1</v>
      </c>
      <c r="F17" s="140">
        <v>0</v>
      </c>
      <c r="G17" s="56">
        <v>0</v>
      </c>
      <c r="H17" s="52">
        <v>1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17">
        <f t="shared" si="1"/>
        <v>1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149">
        <v>0</v>
      </c>
      <c r="X17" s="52">
        <v>0</v>
      </c>
      <c r="Y17" s="52">
        <v>1</v>
      </c>
      <c r="Z17" s="52">
        <v>0</v>
      </c>
    </row>
    <row r="18" s="1" customFormat="1" customHeight="1" spans="1:26">
      <c r="A18" s="15" t="s">
        <v>83</v>
      </c>
      <c r="B18" s="17">
        <f t="shared" si="2"/>
        <v>11</v>
      </c>
      <c r="C18" s="52">
        <v>1</v>
      </c>
      <c r="D18" s="52">
        <v>0</v>
      </c>
      <c r="E18" s="139">
        <f t="shared" si="0"/>
        <v>9</v>
      </c>
      <c r="F18" s="140">
        <v>0</v>
      </c>
      <c r="G18" s="56">
        <v>1</v>
      </c>
      <c r="H18" s="52">
        <v>2</v>
      </c>
      <c r="I18" s="52">
        <v>4</v>
      </c>
      <c r="J18" s="52">
        <v>1</v>
      </c>
      <c r="K18" s="52">
        <v>0</v>
      </c>
      <c r="L18" s="52">
        <v>0</v>
      </c>
      <c r="M18" s="52">
        <v>0</v>
      </c>
      <c r="N18" s="52">
        <v>1</v>
      </c>
      <c r="O18" s="17">
        <f t="shared" si="1"/>
        <v>1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149">
        <v>0</v>
      </c>
      <c r="X18" s="52">
        <v>0</v>
      </c>
      <c r="Y18" s="52">
        <v>1</v>
      </c>
      <c r="Z18" s="52">
        <v>0</v>
      </c>
    </row>
    <row r="19" s="1" customFormat="1" customHeight="1" spans="1:26">
      <c r="A19" s="15" t="s">
        <v>84</v>
      </c>
      <c r="B19" s="17">
        <f t="shared" si="2"/>
        <v>11</v>
      </c>
      <c r="C19" s="52">
        <v>1</v>
      </c>
      <c r="D19" s="52">
        <v>0</v>
      </c>
      <c r="E19" s="139">
        <f t="shared" si="0"/>
        <v>9</v>
      </c>
      <c r="F19" s="140">
        <v>0</v>
      </c>
      <c r="G19" s="56">
        <v>1</v>
      </c>
      <c r="H19" s="52">
        <v>2</v>
      </c>
      <c r="I19" s="52">
        <v>4</v>
      </c>
      <c r="J19" s="52">
        <v>1</v>
      </c>
      <c r="K19" s="52">
        <v>0</v>
      </c>
      <c r="L19" s="52">
        <v>0</v>
      </c>
      <c r="M19" s="52">
        <v>0</v>
      </c>
      <c r="N19" s="52">
        <v>1</v>
      </c>
      <c r="O19" s="17">
        <f t="shared" si="1"/>
        <v>1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149">
        <v>0</v>
      </c>
      <c r="X19" s="52">
        <v>0</v>
      </c>
      <c r="Y19" s="52">
        <v>1</v>
      </c>
      <c r="Z19" s="52">
        <v>0</v>
      </c>
    </row>
    <row r="20" s="1" customFormat="1" customHeight="1" spans="1:26">
      <c r="A20" s="15" t="s">
        <v>85</v>
      </c>
      <c r="B20" s="17">
        <f t="shared" si="2"/>
        <v>4</v>
      </c>
      <c r="C20" s="52">
        <v>1</v>
      </c>
      <c r="D20" s="52">
        <v>0</v>
      </c>
      <c r="E20" s="139">
        <f t="shared" si="0"/>
        <v>2</v>
      </c>
      <c r="F20" s="140">
        <v>0</v>
      </c>
      <c r="G20" s="56">
        <v>0</v>
      </c>
      <c r="H20" s="52">
        <v>1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1</v>
      </c>
      <c r="O20" s="17">
        <f t="shared" si="1"/>
        <v>1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  <c r="W20" s="149">
        <v>0</v>
      </c>
      <c r="X20" s="52">
        <v>0</v>
      </c>
      <c r="Y20" s="52">
        <v>1</v>
      </c>
      <c r="Z20" s="52">
        <v>0</v>
      </c>
    </row>
    <row r="21" s="1" customFormat="1" customHeight="1" spans="1:26">
      <c r="A21" s="15" t="s">
        <v>86</v>
      </c>
      <c r="B21" s="17">
        <f t="shared" si="2"/>
        <v>5</v>
      </c>
      <c r="C21" s="52">
        <v>1</v>
      </c>
      <c r="D21" s="52">
        <v>0</v>
      </c>
      <c r="E21" s="139">
        <f t="shared" si="0"/>
        <v>4</v>
      </c>
      <c r="F21" s="140">
        <v>0</v>
      </c>
      <c r="G21" s="56">
        <v>0</v>
      </c>
      <c r="H21" s="52">
        <v>1</v>
      </c>
      <c r="I21" s="52">
        <v>2</v>
      </c>
      <c r="J21" s="52">
        <v>0</v>
      </c>
      <c r="K21" s="52">
        <v>0</v>
      </c>
      <c r="L21" s="52">
        <v>0</v>
      </c>
      <c r="M21" s="52">
        <v>0</v>
      </c>
      <c r="N21" s="52">
        <v>1</v>
      </c>
      <c r="O21" s="17">
        <f t="shared" si="1"/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  <c r="W21" s="149">
        <v>0</v>
      </c>
      <c r="X21" s="52">
        <v>0</v>
      </c>
      <c r="Y21" s="52">
        <v>0</v>
      </c>
      <c r="Z21" s="52">
        <v>0</v>
      </c>
    </row>
    <row r="22" s="1" customFormat="1" customHeight="1" spans="1:26">
      <c r="A22" s="15" t="s">
        <v>87</v>
      </c>
      <c r="B22" s="17">
        <f t="shared" si="2"/>
        <v>2</v>
      </c>
      <c r="C22" s="52">
        <v>1</v>
      </c>
      <c r="D22" s="52">
        <v>0</v>
      </c>
      <c r="E22" s="139">
        <f t="shared" si="0"/>
        <v>1</v>
      </c>
      <c r="F22" s="140">
        <v>0</v>
      </c>
      <c r="G22" s="56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1</v>
      </c>
      <c r="O22" s="17">
        <f t="shared" si="1"/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  <c r="W22" s="149">
        <v>0</v>
      </c>
      <c r="X22" s="52">
        <v>0</v>
      </c>
      <c r="Y22" s="52">
        <v>0</v>
      </c>
      <c r="Z22" s="52">
        <v>0</v>
      </c>
    </row>
    <row r="23" s="1" customFormat="1" customHeight="1" spans="1:26">
      <c r="A23" s="15" t="s">
        <v>88</v>
      </c>
      <c r="B23" s="17">
        <f t="shared" si="2"/>
        <v>6</v>
      </c>
      <c r="C23" s="52">
        <v>1</v>
      </c>
      <c r="D23" s="52">
        <v>0</v>
      </c>
      <c r="E23" s="139">
        <f t="shared" si="0"/>
        <v>4</v>
      </c>
      <c r="F23" s="140">
        <v>0</v>
      </c>
      <c r="G23" s="56">
        <v>0</v>
      </c>
      <c r="H23" s="52">
        <v>1</v>
      </c>
      <c r="I23" s="52">
        <v>2</v>
      </c>
      <c r="J23" s="52">
        <v>0</v>
      </c>
      <c r="K23" s="52">
        <v>0</v>
      </c>
      <c r="L23" s="52">
        <v>0</v>
      </c>
      <c r="M23" s="52">
        <v>0</v>
      </c>
      <c r="N23" s="52">
        <v>1</v>
      </c>
      <c r="O23" s="17">
        <f t="shared" si="1"/>
        <v>1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149">
        <v>0</v>
      </c>
      <c r="X23" s="52">
        <v>0</v>
      </c>
      <c r="Y23" s="52">
        <v>1</v>
      </c>
      <c r="Z23" s="52">
        <v>0</v>
      </c>
    </row>
    <row r="24" s="1" customFormat="1" customHeight="1" spans="1:26">
      <c r="A24" s="15" t="s">
        <v>89</v>
      </c>
      <c r="B24" s="17">
        <f t="shared" si="2"/>
        <v>5</v>
      </c>
      <c r="C24" s="52">
        <v>1</v>
      </c>
      <c r="D24" s="52">
        <v>0</v>
      </c>
      <c r="E24" s="139">
        <f t="shared" si="0"/>
        <v>3</v>
      </c>
      <c r="F24" s="140">
        <v>0</v>
      </c>
      <c r="G24" s="56">
        <v>0</v>
      </c>
      <c r="H24" s="52">
        <v>0</v>
      </c>
      <c r="I24" s="52">
        <v>2</v>
      </c>
      <c r="J24" s="52">
        <v>0</v>
      </c>
      <c r="K24" s="52">
        <v>0</v>
      </c>
      <c r="L24" s="52">
        <v>0</v>
      </c>
      <c r="M24" s="52">
        <v>0</v>
      </c>
      <c r="N24" s="52">
        <v>1</v>
      </c>
      <c r="O24" s="17">
        <f t="shared" si="1"/>
        <v>1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149">
        <v>0</v>
      </c>
      <c r="X24" s="52">
        <v>0</v>
      </c>
      <c r="Y24" s="52">
        <v>1</v>
      </c>
      <c r="Z24" s="52">
        <v>0</v>
      </c>
    </row>
    <row r="25" s="1" customFormat="1" customHeight="1" spans="1:26">
      <c r="A25" s="15" t="s">
        <v>90</v>
      </c>
      <c r="B25" s="17">
        <f t="shared" si="2"/>
        <v>10</v>
      </c>
      <c r="C25" s="52">
        <v>1</v>
      </c>
      <c r="D25" s="52">
        <v>0</v>
      </c>
      <c r="E25" s="139">
        <f t="shared" si="0"/>
        <v>8</v>
      </c>
      <c r="F25" s="140">
        <v>0</v>
      </c>
      <c r="G25" s="56">
        <v>1</v>
      </c>
      <c r="H25" s="52">
        <v>2</v>
      </c>
      <c r="I25" s="52">
        <v>3</v>
      </c>
      <c r="J25" s="52">
        <v>1</v>
      </c>
      <c r="K25" s="52">
        <v>0</v>
      </c>
      <c r="L25" s="52">
        <v>0</v>
      </c>
      <c r="M25" s="52">
        <v>0</v>
      </c>
      <c r="N25" s="52">
        <v>1</v>
      </c>
      <c r="O25" s="17">
        <f t="shared" si="1"/>
        <v>1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149">
        <v>0</v>
      </c>
      <c r="X25" s="52">
        <v>0</v>
      </c>
      <c r="Y25" s="52">
        <v>1</v>
      </c>
      <c r="Z25" s="52">
        <v>0</v>
      </c>
    </row>
    <row r="26" s="1" customFormat="1" customHeight="1" spans="1:26">
      <c r="A26" s="15" t="s">
        <v>91</v>
      </c>
      <c r="B26" s="17">
        <f t="shared" si="2"/>
        <v>7</v>
      </c>
      <c r="C26" s="52">
        <v>1</v>
      </c>
      <c r="D26" s="52">
        <v>0</v>
      </c>
      <c r="E26" s="139">
        <f t="shared" si="0"/>
        <v>5</v>
      </c>
      <c r="F26" s="140">
        <v>0</v>
      </c>
      <c r="G26" s="56">
        <v>0</v>
      </c>
      <c r="H26" s="52">
        <v>1</v>
      </c>
      <c r="I26" s="52">
        <v>2</v>
      </c>
      <c r="J26" s="52">
        <v>1</v>
      </c>
      <c r="K26" s="52">
        <v>0</v>
      </c>
      <c r="L26" s="52">
        <v>0</v>
      </c>
      <c r="M26" s="52">
        <v>0</v>
      </c>
      <c r="N26" s="52">
        <v>1</v>
      </c>
      <c r="O26" s="17">
        <f t="shared" si="1"/>
        <v>1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  <c r="W26" s="149">
        <v>0</v>
      </c>
      <c r="X26" s="52">
        <v>0</v>
      </c>
      <c r="Y26" s="52">
        <v>1</v>
      </c>
      <c r="Z26" s="52">
        <v>0</v>
      </c>
    </row>
    <row r="27" s="1" customFormat="1" customHeight="1" spans="1:26">
      <c r="A27" s="15" t="s">
        <v>49</v>
      </c>
      <c r="B27" s="17">
        <f t="shared" si="2"/>
        <v>4</v>
      </c>
      <c r="C27" s="52">
        <v>1</v>
      </c>
      <c r="D27" s="52">
        <v>0</v>
      </c>
      <c r="E27" s="139">
        <f t="shared" si="0"/>
        <v>2</v>
      </c>
      <c r="F27" s="140">
        <v>0</v>
      </c>
      <c r="G27" s="56">
        <v>0</v>
      </c>
      <c r="H27" s="52">
        <v>1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1</v>
      </c>
      <c r="O27" s="17">
        <f t="shared" si="1"/>
        <v>1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  <c r="W27" s="149">
        <v>0</v>
      </c>
      <c r="X27" s="52">
        <v>0</v>
      </c>
      <c r="Y27" s="52">
        <v>1</v>
      </c>
      <c r="Z27" s="52">
        <v>0</v>
      </c>
    </row>
    <row r="28" s="1" customFormat="1" customHeight="1" spans="1:26">
      <c r="A28" s="15" t="s">
        <v>92</v>
      </c>
      <c r="B28" s="17">
        <f t="shared" si="2"/>
        <v>2</v>
      </c>
      <c r="C28" s="52">
        <v>1</v>
      </c>
      <c r="D28" s="52">
        <v>0</v>
      </c>
      <c r="E28" s="139">
        <f t="shared" si="0"/>
        <v>1</v>
      </c>
      <c r="F28" s="140">
        <v>0</v>
      </c>
      <c r="G28" s="56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1</v>
      </c>
      <c r="O28" s="17">
        <f t="shared" si="1"/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  <c r="W28" s="149">
        <v>0</v>
      </c>
      <c r="X28" s="52">
        <v>0</v>
      </c>
      <c r="Y28" s="52">
        <v>0</v>
      </c>
      <c r="Z28" s="52">
        <v>0</v>
      </c>
    </row>
    <row r="29" s="1" customFormat="1" customHeight="1" spans="1:26">
      <c r="A29" s="15" t="s">
        <v>93</v>
      </c>
      <c r="B29" s="17">
        <f t="shared" si="2"/>
        <v>4</v>
      </c>
      <c r="C29" s="52">
        <v>1</v>
      </c>
      <c r="D29" s="52">
        <v>0</v>
      </c>
      <c r="E29" s="139">
        <f t="shared" si="0"/>
        <v>2</v>
      </c>
      <c r="F29" s="140">
        <v>0</v>
      </c>
      <c r="G29" s="56">
        <v>0</v>
      </c>
      <c r="H29" s="52">
        <v>0</v>
      </c>
      <c r="I29" s="52">
        <v>0</v>
      </c>
      <c r="J29" s="52">
        <v>1</v>
      </c>
      <c r="K29" s="52">
        <v>0</v>
      </c>
      <c r="L29" s="52">
        <v>0</v>
      </c>
      <c r="M29" s="52">
        <v>0</v>
      </c>
      <c r="N29" s="52">
        <v>1</v>
      </c>
      <c r="O29" s="17">
        <f t="shared" si="1"/>
        <v>1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  <c r="W29" s="149">
        <v>0</v>
      </c>
      <c r="X29" s="52">
        <v>0</v>
      </c>
      <c r="Y29" s="52">
        <v>1</v>
      </c>
      <c r="Z29" s="52">
        <v>0</v>
      </c>
    </row>
    <row r="30" s="1" customFormat="1" customHeight="1" spans="1:26">
      <c r="A30" s="15" t="s">
        <v>94</v>
      </c>
      <c r="B30" s="17">
        <f t="shared" si="2"/>
        <v>7</v>
      </c>
      <c r="C30" s="52">
        <v>1</v>
      </c>
      <c r="D30" s="52">
        <v>0</v>
      </c>
      <c r="E30" s="139">
        <f t="shared" si="0"/>
        <v>5</v>
      </c>
      <c r="F30" s="140">
        <v>0</v>
      </c>
      <c r="G30" s="56">
        <v>0</v>
      </c>
      <c r="H30" s="52">
        <v>1</v>
      </c>
      <c r="I30" s="52">
        <v>2</v>
      </c>
      <c r="J30" s="52">
        <v>1</v>
      </c>
      <c r="K30" s="52">
        <v>0</v>
      </c>
      <c r="L30" s="52">
        <v>0</v>
      </c>
      <c r="M30" s="52">
        <v>0</v>
      </c>
      <c r="N30" s="52">
        <v>1</v>
      </c>
      <c r="O30" s="17">
        <f t="shared" si="1"/>
        <v>1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149">
        <v>0</v>
      </c>
      <c r="X30" s="52">
        <v>0</v>
      </c>
      <c r="Y30" s="52">
        <v>1</v>
      </c>
      <c r="Z30" s="52">
        <v>0</v>
      </c>
    </row>
    <row r="31" s="1" customFormat="1" customHeight="1" spans="1:26">
      <c r="A31" s="15" t="s">
        <v>95</v>
      </c>
      <c r="B31" s="17">
        <f t="shared" si="2"/>
        <v>7</v>
      </c>
      <c r="C31" s="52">
        <v>1</v>
      </c>
      <c r="D31" s="52">
        <v>0</v>
      </c>
      <c r="E31" s="139">
        <f t="shared" si="0"/>
        <v>5</v>
      </c>
      <c r="F31" s="140">
        <v>0</v>
      </c>
      <c r="G31" s="56">
        <v>0</v>
      </c>
      <c r="H31" s="52">
        <v>1</v>
      </c>
      <c r="I31" s="52">
        <v>2</v>
      </c>
      <c r="J31" s="52">
        <v>1</v>
      </c>
      <c r="K31" s="52">
        <v>0</v>
      </c>
      <c r="L31" s="52">
        <v>0</v>
      </c>
      <c r="M31" s="52">
        <v>0</v>
      </c>
      <c r="N31" s="52">
        <v>1</v>
      </c>
      <c r="O31" s="17">
        <f t="shared" si="1"/>
        <v>1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149">
        <v>0</v>
      </c>
      <c r="X31" s="52">
        <v>0</v>
      </c>
      <c r="Y31" s="52">
        <v>1</v>
      </c>
      <c r="Z31" s="52">
        <v>0</v>
      </c>
    </row>
    <row r="32" s="1" customFormat="1" customHeight="1" spans="1:26">
      <c r="A32" s="15" t="s">
        <v>96</v>
      </c>
      <c r="B32" s="17">
        <f t="shared" si="2"/>
        <v>7</v>
      </c>
      <c r="C32" s="52">
        <v>1</v>
      </c>
      <c r="D32" s="52">
        <v>0</v>
      </c>
      <c r="E32" s="139">
        <f t="shared" si="0"/>
        <v>5</v>
      </c>
      <c r="F32" s="140">
        <v>0</v>
      </c>
      <c r="G32" s="56">
        <v>0</v>
      </c>
      <c r="H32" s="52">
        <v>1</v>
      </c>
      <c r="I32" s="52">
        <v>2</v>
      </c>
      <c r="J32" s="52">
        <v>1</v>
      </c>
      <c r="K32" s="52">
        <v>0</v>
      </c>
      <c r="L32" s="52">
        <v>0</v>
      </c>
      <c r="M32" s="52">
        <v>0</v>
      </c>
      <c r="N32" s="52">
        <v>1</v>
      </c>
      <c r="O32" s="17">
        <f t="shared" si="1"/>
        <v>1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  <c r="W32" s="149">
        <v>0</v>
      </c>
      <c r="X32" s="52">
        <v>0</v>
      </c>
      <c r="Y32" s="52">
        <v>1</v>
      </c>
      <c r="Z32" s="52">
        <v>0</v>
      </c>
    </row>
    <row r="33" s="1" customFormat="1" customHeight="1" spans="1:26">
      <c r="A33" s="15" t="s">
        <v>26</v>
      </c>
      <c r="B33" s="17">
        <f t="shared" si="2"/>
        <v>2</v>
      </c>
      <c r="C33" s="52">
        <v>1</v>
      </c>
      <c r="D33" s="52">
        <v>0</v>
      </c>
      <c r="E33" s="139">
        <f t="shared" si="0"/>
        <v>1</v>
      </c>
      <c r="F33" s="140">
        <v>0</v>
      </c>
      <c r="G33" s="56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  <c r="N33" s="52">
        <v>1</v>
      </c>
      <c r="O33" s="17">
        <f t="shared" si="1"/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  <c r="W33" s="149">
        <v>0</v>
      </c>
      <c r="X33" s="52">
        <v>0</v>
      </c>
      <c r="Y33" s="52">
        <v>0</v>
      </c>
      <c r="Z33" s="52">
        <v>0</v>
      </c>
    </row>
    <row r="34" s="1" customFormat="1" customHeight="1" spans="1:26">
      <c r="A34" s="15" t="s">
        <v>27</v>
      </c>
      <c r="B34" s="17">
        <f t="shared" si="2"/>
        <v>2</v>
      </c>
      <c r="C34" s="52">
        <v>1</v>
      </c>
      <c r="D34" s="52">
        <v>0</v>
      </c>
      <c r="E34" s="139">
        <f t="shared" si="0"/>
        <v>1</v>
      </c>
      <c r="F34" s="140">
        <v>0</v>
      </c>
      <c r="G34" s="56"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  <c r="N34" s="52">
        <v>1</v>
      </c>
      <c r="O34" s="17">
        <f t="shared" si="1"/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  <c r="W34" s="149">
        <v>0</v>
      </c>
      <c r="X34" s="52">
        <v>0</v>
      </c>
      <c r="Y34" s="52">
        <v>0</v>
      </c>
      <c r="Z34" s="52">
        <v>0</v>
      </c>
    </row>
    <row r="35" s="1" customFormat="1" customHeight="1" spans="1:26">
      <c r="A35" s="15" t="s">
        <v>28</v>
      </c>
      <c r="B35" s="17">
        <f t="shared" si="2"/>
        <v>2</v>
      </c>
      <c r="C35" s="52">
        <v>1</v>
      </c>
      <c r="D35" s="52">
        <v>0</v>
      </c>
      <c r="E35" s="139">
        <f t="shared" si="0"/>
        <v>1</v>
      </c>
      <c r="F35" s="140">
        <v>0</v>
      </c>
      <c r="G35" s="56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1</v>
      </c>
      <c r="O35" s="17">
        <f t="shared" si="1"/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  <c r="W35" s="149">
        <v>0</v>
      </c>
      <c r="X35" s="52">
        <v>0</v>
      </c>
      <c r="Y35" s="52">
        <v>0</v>
      </c>
      <c r="Z35" s="52">
        <v>0</v>
      </c>
    </row>
    <row r="36" s="132" customFormat="1" ht="24" customHeight="1" spans="1:26">
      <c r="A36" s="125" t="s">
        <v>29</v>
      </c>
      <c r="B36" s="17">
        <f>SUM(B6:B35)</f>
        <v>654</v>
      </c>
      <c r="C36" s="17">
        <f t="shared" ref="C36:Z36" si="3">SUM(C6:C35)</f>
        <v>34</v>
      </c>
      <c r="D36" s="17">
        <f t="shared" si="3"/>
        <v>7</v>
      </c>
      <c r="E36" s="17">
        <f t="shared" si="3"/>
        <v>430</v>
      </c>
      <c r="F36" s="17">
        <f t="shared" si="3"/>
        <v>30</v>
      </c>
      <c r="G36" s="17">
        <f t="shared" si="3"/>
        <v>16</v>
      </c>
      <c r="H36" s="17">
        <f t="shared" si="3"/>
        <v>208</v>
      </c>
      <c r="I36" s="17">
        <f t="shared" si="3"/>
        <v>99</v>
      </c>
      <c r="J36" s="17">
        <f t="shared" si="3"/>
        <v>19</v>
      </c>
      <c r="K36" s="17">
        <f t="shared" si="3"/>
        <v>4</v>
      </c>
      <c r="L36" s="17">
        <f t="shared" si="3"/>
        <v>4</v>
      </c>
      <c r="M36" s="17">
        <f t="shared" si="3"/>
        <v>7</v>
      </c>
      <c r="N36" s="17">
        <f t="shared" si="3"/>
        <v>43</v>
      </c>
      <c r="O36" s="17">
        <f t="shared" si="3"/>
        <v>183</v>
      </c>
      <c r="P36" s="17">
        <f t="shared" si="3"/>
        <v>15</v>
      </c>
      <c r="Q36" s="17">
        <f t="shared" si="3"/>
        <v>18</v>
      </c>
      <c r="R36" s="17">
        <f t="shared" si="3"/>
        <v>16</v>
      </c>
      <c r="S36" s="17">
        <f t="shared" si="3"/>
        <v>20</v>
      </c>
      <c r="T36" s="17">
        <f t="shared" si="3"/>
        <v>18</v>
      </c>
      <c r="U36" s="17">
        <f t="shared" si="3"/>
        <v>16</v>
      </c>
      <c r="V36" s="17">
        <f t="shared" si="3"/>
        <v>12</v>
      </c>
      <c r="W36" s="17">
        <f t="shared" si="3"/>
        <v>8</v>
      </c>
      <c r="X36" s="17">
        <f t="shared" si="3"/>
        <v>15</v>
      </c>
      <c r="Y36" s="17">
        <f t="shared" si="3"/>
        <v>23</v>
      </c>
      <c r="Z36" s="17">
        <f t="shared" si="3"/>
        <v>22</v>
      </c>
    </row>
    <row r="37" s="1" customFormat="1" ht="207" customHeight="1" spans="1:26">
      <c r="A37" s="46" t="s">
        <v>97</v>
      </c>
      <c r="B37" s="141" t="s">
        <v>31</v>
      </c>
      <c r="C37" s="142" t="s">
        <v>98</v>
      </c>
      <c r="D37" s="143" t="s">
        <v>99</v>
      </c>
      <c r="E37" s="144" t="s">
        <v>31</v>
      </c>
      <c r="F37" s="142" t="s">
        <v>100</v>
      </c>
      <c r="G37" s="145" t="s">
        <v>101</v>
      </c>
      <c r="H37" s="145" t="s">
        <v>102</v>
      </c>
      <c r="I37" s="145" t="s">
        <v>103</v>
      </c>
      <c r="J37" s="145" t="s">
        <v>104</v>
      </c>
      <c r="K37" s="145" t="s">
        <v>52</v>
      </c>
      <c r="L37" s="145" t="s">
        <v>52</v>
      </c>
      <c r="M37" s="145" t="s">
        <v>105</v>
      </c>
      <c r="N37" s="145" t="s">
        <v>106</v>
      </c>
      <c r="O37" s="145" t="s">
        <v>31</v>
      </c>
      <c r="P37" s="145" t="s">
        <v>107</v>
      </c>
      <c r="Q37" s="145" t="s">
        <v>108</v>
      </c>
      <c r="R37" s="145" t="s">
        <v>109</v>
      </c>
      <c r="S37" s="145" t="s">
        <v>110</v>
      </c>
      <c r="T37" s="145" t="s">
        <v>111</v>
      </c>
      <c r="U37" s="145" t="s">
        <v>112</v>
      </c>
      <c r="V37" s="145" t="s">
        <v>113</v>
      </c>
      <c r="W37" s="145" t="s">
        <v>114</v>
      </c>
      <c r="X37" s="145" t="s">
        <v>115</v>
      </c>
      <c r="Y37" s="145" t="s">
        <v>116</v>
      </c>
      <c r="Z37" s="145" t="s">
        <v>117</v>
      </c>
    </row>
  </sheetData>
  <mergeCells count="7">
    <mergeCell ref="A2:Z2"/>
    <mergeCell ref="E3:N3"/>
    <mergeCell ref="O3:Z3"/>
    <mergeCell ref="A3:A4"/>
    <mergeCell ref="B3:B4"/>
    <mergeCell ref="C3:C4"/>
    <mergeCell ref="D3:D4"/>
  </mergeCells>
  <pageMargins left="0.25" right="0.25" top="0.472222222222222" bottom="0.354166666666667" header="0.298611111111111" footer="0.298611111111111"/>
  <pageSetup paperSize="9" scale="4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38"/>
  <sheetViews>
    <sheetView zoomScale="80" zoomScaleNormal="80" workbookViewId="0">
      <selection activeCell="A1" sqref="A1"/>
    </sheetView>
  </sheetViews>
  <sheetFormatPr defaultColWidth="6.625" defaultRowHeight="13.5"/>
  <cols>
    <col min="1" max="1" width="21.5" customWidth="1"/>
    <col min="2" max="12" width="7.13333333333333" customWidth="1"/>
    <col min="13" max="13" width="7.125" customWidth="1"/>
    <col min="14" max="16" width="7.76666666666667" customWidth="1"/>
    <col min="17" max="17" width="7.45833333333333" customWidth="1"/>
    <col min="18" max="18" width="9.51666666666667" customWidth="1"/>
    <col min="19" max="19" width="8.09166666666667" customWidth="1"/>
    <col min="20" max="20" width="7.925" customWidth="1"/>
    <col min="21" max="21" width="6.94166666666667" customWidth="1"/>
    <col min="22" max="22" width="9.35" customWidth="1"/>
    <col min="23" max="23" width="8.71666666666667" customWidth="1"/>
    <col min="24" max="24" width="9.625" customWidth="1"/>
    <col min="25" max="16384" width="6.625" customWidth="1"/>
  </cols>
  <sheetData>
    <row r="1" ht="29" customHeight="1" spans="1:16">
      <c r="A1" s="80" t="s">
        <v>118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ht="37" customHeight="1" spans="1:34">
      <c r="A2" s="62" t="s">
        <v>119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130"/>
      <c r="Z2" s="130"/>
      <c r="AA2" s="130"/>
      <c r="AB2" s="130"/>
      <c r="AC2" s="130"/>
      <c r="AD2" s="130"/>
      <c r="AE2" s="130"/>
      <c r="AF2" s="130"/>
      <c r="AG2" s="130"/>
      <c r="AH2" s="130"/>
    </row>
    <row r="3" s="116" customFormat="1" ht="29" customHeight="1" spans="1:24">
      <c r="A3" s="63" t="s">
        <v>2</v>
      </c>
      <c r="B3" s="117" t="s">
        <v>58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27"/>
    </row>
    <row r="4" s="116" customFormat="1" ht="30" customHeight="1" spans="1:24">
      <c r="A4" s="119"/>
      <c r="B4" s="120" t="s">
        <v>61</v>
      </c>
      <c r="C4" s="121"/>
      <c r="D4" s="121"/>
      <c r="E4" s="121"/>
      <c r="F4" s="121"/>
      <c r="G4" s="121"/>
      <c r="H4" s="121"/>
      <c r="I4" s="121"/>
      <c r="J4" s="121"/>
      <c r="K4" s="121"/>
      <c r="L4" s="126"/>
      <c r="M4" s="82" t="s">
        <v>62</v>
      </c>
      <c r="N4" s="82"/>
      <c r="O4" s="82"/>
      <c r="P4" s="82"/>
      <c r="Q4" s="46" t="s">
        <v>65</v>
      </c>
      <c r="R4" s="46"/>
      <c r="S4" s="46"/>
      <c r="T4" s="46"/>
      <c r="U4" s="46" t="s">
        <v>69</v>
      </c>
      <c r="V4" s="46"/>
      <c r="W4" s="46"/>
      <c r="X4" s="46"/>
    </row>
    <row r="5" s="116" customFormat="1" ht="32" customHeight="1" spans="1:24">
      <c r="A5" s="122"/>
      <c r="B5" s="85" t="s">
        <v>60</v>
      </c>
      <c r="C5" s="123" t="s">
        <v>120</v>
      </c>
      <c r="D5" s="124" t="s">
        <v>121</v>
      </c>
      <c r="E5" s="123" t="s">
        <v>122</v>
      </c>
      <c r="F5" s="124" t="s">
        <v>123</v>
      </c>
      <c r="G5" s="123" t="s">
        <v>124</v>
      </c>
      <c r="H5" s="124" t="s">
        <v>125</v>
      </c>
      <c r="I5" s="124" t="s">
        <v>126</v>
      </c>
      <c r="J5" s="123" t="s">
        <v>127</v>
      </c>
      <c r="K5" s="124" t="s">
        <v>128</v>
      </c>
      <c r="L5" s="123" t="s">
        <v>129</v>
      </c>
      <c r="M5" s="65" t="s">
        <v>60</v>
      </c>
      <c r="N5" s="123" t="s">
        <v>130</v>
      </c>
      <c r="O5" s="123" t="s">
        <v>131</v>
      </c>
      <c r="P5" s="123" t="s">
        <v>132</v>
      </c>
      <c r="Q5" s="46" t="s">
        <v>60</v>
      </c>
      <c r="R5" s="56" t="s">
        <v>133</v>
      </c>
      <c r="S5" s="56" t="s">
        <v>134</v>
      </c>
      <c r="T5" s="56" t="s">
        <v>135</v>
      </c>
      <c r="U5" s="46" t="s">
        <v>60</v>
      </c>
      <c r="V5" s="56" t="s">
        <v>136</v>
      </c>
      <c r="W5" s="56" t="s">
        <v>133</v>
      </c>
      <c r="X5" s="56" t="s">
        <v>137</v>
      </c>
    </row>
    <row r="6" s="77" customFormat="1" ht="22" customHeight="1" spans="1:24">
      <c r="A6" s="17" t="s">
        <v>15</v>
      </c>
      <c r="B6" s="46">
        <f>SUM(C6:L6)</f>
        <v>30</v>
      </c>
      <c r="C6" s="56">
        <v>4</v>
      </c>
      <c r="D6" s="56">
        <v>4</v>
      </c>
      <c r="E6" s="56">
        <v>3</v>
      </c>
      <c r="F6" s="56">
        <v>3</v>
      </c>
      <c r="G6" s="56">
        <v>2</v>
      </c>
      <c r="H6" s="56">
        <v>3</v>
      </c>
      <c r="I6" s="56">
        <v>2</v>
      </c>
      <c r="J6" s="56">
        <v>3</v>
      </c>
      <c r="K6" s="56">
        <v>3</v>
      </c>
      <c r="L6" s="56">
        <v>3</v>
      </c>
      <c r="M6" s="46">
        <f>SUM(N6:P6)</f>
        <v>16</v>
      </c>
      <c r="N6" s="56">
        <v>3</v>
      </c>
      <c r="O6" s="56">
        <v>6</v>
      </c>
      <c r="P6" s="56">
        <v>7</v>
      </c>
      <c r="Q6" s="125">
        <f>SUM(R6:T6)</f>
        <v>19</v>
      </c>
      <c r="R6" s="56">
        <v>7</v>
      </c>
      <c r="S6" s="56">
        <v>9</v>
      </c>
      <c r="T6" s="56">
        <v>3</v>
      </c>
      <c r="U6" s="125">
        <f>SUM(V6:X6)</f>
        <v>43</v>
      </c>
      <c r="V6" s="128">
        <v>7</v>
      </c>
      <c r="W6" s="128">
        <v>19</v>
      </c>
      <c r="X6" s="128">
        <v>17</v>
      </c>
    </row>
    <row r="7" s="77" customFormat="1" ht="22" customHeight="1" spans="1:24">
      <c r="A7" s="15" t="s">
        <v>16</v>
      </c>
      <c r="B7" s="46">
        <f>SUM(C7:L7)</f>
        <v>2</v>
      </c>
      <c r="C7" s="56"/>
      <c r="D7" s="56">
        <v>1</v>
      </c>
      <c r="E7" s="56"/>
      <c r="F7" s="56"/>
      <c r="G7" s="56"/>
      <c r="H7" s="56"/>
      <c r="I7" s="56"/>
      <c r="J7" s="56"/>
      <c r="K7" s="56">
        <v>1</v>
      </c>
      <c r="L7" s="56"/>
      <c r="M7" s="46">
        <f>SUM(N7:P7)</f>
        <v>1</v>
      </c>
      <c r="N7" s="56"/>
      <c r="O7" s="56">
        <v>1</v>
      </c>
      <c r="P7" s="56"/>
      <c r="Q7" s="125">
        <f>SUM(R7:T7)</f>
        <v>1</v>
      </c>
      <c r="R7" s="56">
        <v>1</v>
      </c>
      <c r="S7" s="56"/>
      <c r="T7" s="56"/>
      <c r="U7" s="125">
        <f t="shared" ref="U7:U36" si="0">SUM(V7:X7)</f>
        <v>2</v>
      </c>
      <c r="V7" s="128">
        <v>1</v>
      </c>
      <c r="W7" s="128">
        <v>1</v>
      </c>
      <c r="X7" s="128"/>
    </row>
    <row r="8" s="77" customFormat="1" ht="22" customHeight="1" spans="1:24">
      <c r="A8" s="15" t="s">
        <v>17</v>
      </c>
      <c r="B8" s="46">
        <f t="shared" ref="B8:B36" si="1">SUM(C8:L8)</f>
        <v>3</v>
      </c>
      <c r="C8" s="56"/>
      <c r="D8" s="56">
        <v>1</v>
      </c>
      <c r="E8" s="56"/>
      <c r="F8" s="56"/>
      <c r="G8" s="56">
        <v>1</v>
      </c>
      <c r="H8" s="56"/>
      <c r="I8" s="56"/>
      <c r="J8" s="56"/>
      <c r="K8" s="56">
        <v>1</v>
      </c>
      <c r="L8" s="56"/>
      <c r="M8" s="46">
        <f t="shared" ref="M8:M36" si="2">SUM(N8:P8)</f>
        <v>1</v>
      </c>
      <c r="N8" s="56">
        <v>1</v>
      </c>
      <c r="O8" s="56"/>
      <c r="P8" s="56"/>
      <c r="Q8" s="125">
        <f t="shared" ref="Q8:Q36" si="3">SUM(R8:T8)</f>
        <v>1</v>
      </c>
      <c r="R8" s="56">
        <v>1</v>
      </c>
      <c r="S8" s="56"/>
      <c r="T8" s="56"/>
      <c r="U8" s="125">
        <f t="shared" si="0"/>
        <v>2</v>
      </c>
      <c r="V8" s="128">
        <v>1</v>
      </c>
      <c r="W8" s="128">
        <v>1</v>
      </c>
      <c r="X8" s="128"/>
    </row>
    <row r="9" s="77" customFormat="1" ht="22" customHeight="1" spans="1:24">
      <c r="A9" s="15" t="s">
        <v>18</v>
      </c>
      <c r="B9" s="46">
        <f t="shared" si="1"/>
        <v>2</v>
      </c>
      <c r="C9" s="56"/>
      <c r="D9" s="56"/>
      <c r="E9" s="56">
        <v>1</v>
      </c>
      <c r="F9" s="56"/>
      <c r="G9" s="56"/>
      <c r="H9" s="56"/>
      <c r="I9" s="56"/>
      <c r="J9" s="56"/>
      <c r="K9" s="56"/>
      <c r="L9" s="56">
        <v>1</v>
      </c>
      <c r="M9" s="46">
        <f t="shared" si="2"/>
        <v>1</v>
      </c>
      <c r="N9" s="56">
        <v>1</v>
      </c>
      <c r="O9" s="56"/>
      <c r="P9" s="56"/>
      <c r="Q9" s="125">
        <f t="shared" si="3"/>
        <v>1</v>
      </c>
      <c r="R9" s="56">
        <v>1</v>
      </c>
      <c r="S9" s="56"/>
      <c r="T9" s="56"/>
      <c r="U9" s="125">
        <f t="shared" si="0"/>
        <v>2</v>
      </c>
      <c r="V9" s="128">
        <v>1</v>
      </c>
      <c r="W9" s="128">
        <v>1</v>
      </c>
      <c r="X9" s="128"/>
    </row>
    <row r="10" s="77" customFormat="1" ht="22" customHeight="1" spans="1:24">
      <c r="A10" s="15" t="s">
        <v>19</v>
      </c>
      <c r="B10" s="46">
        <f t="shared" si="1"/>
        <v>2</v>
      </c>
      <c r="C10" s="56"/>
      <c r="D10" s="56"/>
      <c r="E10" s="56">
        <v>1</v>
      </c>
      <c r="F10" s="56"/>
      <c r="G10" s="56"/>
      <c r="H10" s="56"/>
      <c r="I10" s="56"/>
      <c r="J10" s="56"/>
      <c r="K10" s="56"/>
      <c r="L10" s="56">
        <v>1</v>
      </c>
      <c r="M10" s="46">
        <f t="shared" si="2"/>
        <v>1</v>
      </c>
      <c r="N10" s="56"/>
      <c r="O10" s="56"/>
      <c r="P10" s="56">
        <v>1</v>
      </c>
      <c r="Q10" s="125">
        <f t="shared" si="3"/>
        <v>1</v>
      </c>
      <c r="R10" s="56">
        <v>1</v>
      </c>
      <c r="S10" s="56"/>
      <c r="T10" s="56"/>
      <c r="U10" s="125">
        <f t="shared" si="0"/>
        <v>2</v>
      </c>
      <c r="V10" s="128"/>
      <c r="W10" s="128">
        <v>1</v>
      </c>
      <c r="X10" s="128">
        <v>1</v>
      </c>
    </row>
    <row r="11" s="77" customFormat="1" ht="22" customHeight="1" spans="1:24">
      <c r="A11" s="15" t="s">
        <v>20</v>
      </c>
      <c r="B11" s="46">
        <f t="shared" si="1"/>
        <v>4</v>
      </c>
      <c r="C11" s="56">
        <v>1</v>
      </c>
      <c r="D11" s="56"/>
      <c r="E11" s="56"/>
      <c r="F11" s="56">
        <v>1</v>
      </c>
      <c r="G11" s="56"/>
      <c r="H11" s="56">
        <v>1</v>
      </c>
      <c r="I11" s="56"/>
      <c r="J11" s="56"/>
      <c r="K11" s="56">
        <v>1</v>
      </c>
      <c r="L11" s="56"/>
      <c r="M11" s="46">
        <f t="shared" si="2"/>
        <v>2</v>
      </c>
      <c r="N11" s="56">
        <v>1</v>
      </c>
      <c r="O11" s="56"/>
      <c r="P11" s="56">
        <v>1</v>
      </c>
      <c r="Q11" s="125">
        <f t="shared" si="3"/>
        <v>1</v>
      </c>
      <c r="R11" s="56"/>
      <c r="S11" s="56">
        <v>1</v>
      </c>
      <c r="T11" s="56"/>
      <c r="U11" s="125">
        <f t="shared" si="0"/>
        <v>3</v>
      </c>
      <c r="V11" s="128"/>
      <c r="W11" s="128">
        <v>2</v>
      </c>
      <c r="X11" s="128">
        <v>1</v>
      </c>
    </row>
    <row r="12" s="77" customFormat="1" ht="22" customHeight="1" spans="1:24">
      <c r="A12" s="15" t="s">
        <v>21</v>
      </c>
      <c r="B12" s="46">
        <f t="shared" si="1"/>
        <v>5</v>
      </c>
      <c r="C12" s="56">
        <v>1</v>
      </c>
      <c r="D12" s="56"/>
      <c r="E12" s="56"/>
      <c r="F12" s="56">
        <v>1</v>
      </c>
      <c r="G12" s="56"/>
      <c r="H12" s="56">
        <v>1</v>
      </c>
      <c r="I12" s="56"/>
      <c r="J12" s="56">
        <v>1</v>
      </c>
      <c r="K12" s="56"/>
      <c r="L12" s="56">
        <v>1</v>
      </c>
      <c r="M12" s="46">
        <f t="shared" si="2"/>
        <v>2</v>
      </c>
      <c r="N12" s="56"/>
      <c r="O12" s="56">
        <v>1</v>
      </c>
      <c r="P12" s="56">
        <v>1</v>
      </c>
      <c r="Q12" s="125">
        <f t="shared" si="3"/>
        <v>1</v>
      </c>
      <c r="R12" s="56"/>
      <c r="S12" s="56">
        <v>1</v>
      </c>
      <c r="T12" s="56"/>
      <c r="U12" s="125">
        <f t="shared" si="0"/>
        <v>4</v>
      </c>
      <c r="V12" s="128">
        <v>1</v>
      </c>
      <c r="W12" s="128">
        <v>2</v>
      </c>
      <c r="X12" s="128">
        <v>1</v>
      </c>
    </row>
    <row r="13" s="77" customFormat="1" ht="22" customHeight="1" spans="1:24">
      <c r="A13" s="15" t="s">
        <v>22</v>
      </c>
      <c r="B13" s="46">
        <f t="shared" si="1"/>
        <v>4</v>
      </c>
      <c r="C13" s="56">
        <v>1</v>
      </c>
      <c r="D13" s="56"/>
      <c r="E13" s="56"/>
      <c r="F13" s="56">
        <v>1</v>
      </c>
      <c r="G13" s="56"/>
      <c r="H13" s="56">
        <v>1</v>
      </c>
      <c r="I13" s="56"/>
      <c r="J13" s="56">
        <v>1</v>
      </c>
      <c r="K13" s="56"/>
      <c r="L13" s="56"/>
      <c r="M13" s="46">
        <f t="shared" si="2"/>
        <v>2</v>
      </c>
      <c r="N13" s="56"/>
      <c r="O13" s="56">
        <v>1</v>
      </c>
      <c r="P13" s="56">
        <v>1</v>
      </c>
      <c r="Q13" s="125">
        <f t="shared" si="3"/>
        <v>1</v>
      </c>
      <c r="R13" s="56"/>
      <c r="S13" s="56">
        <v>1</v>
      </c>
      <c r="T13" s="56"/>
      <c r="U13" s="125">
        <f t="shared" si="0"/>
        <v>3</v>
      </c>
      <c r="V13" s="128"/>
      <c r="W13" s="128">
        <v>2</v>
      </c>
      <c r="X13" s="128">
        <v>1</v>
      </c>
    </row>
    <row r="14" s="77" customFormat="1" ht="22" customHeight="1" spans="1:24">
      <c r="A14" s="15" t="s">
        <v>23</v>
      </c>
      <c r="B14" s="46">
        <f t="shared" si="1"/>
        <v>4</v>
      </c>
      <c r="C14" s="56">
        <v>1</v>
      </c>
      <c r="D14" s="56"/>
      <c r="E14" s="56"/>
      <c r="F14" s="56"/>
      <c r="G14" s="56">
        <v>1</v>
      </c>
      <c r="H14" s="56"/>
      <c r="I14" s="56">
        <v>1</v>
      </c>
      <c r="J14" s="56">
        <v>1</v>
      </c>
      <c r="K14" s="56"/>
      <c r="L14" s="56"/>
      <c r="M14" s="46">
        <f t="shared" si="2"/>
        <v>2</v>
      </c>
      <c r="N14" s="56"/>
      <c r="O14" s="56">
        <v>1</v>
      </c>
      <c r="P14" s="56">
        <v>1</v>
      </c>
      <c r="Q14" s="125">
        <f t="shared" si="3"/>
        <v>2</v>
      </c>
      <c r="R14" s="56">
        <v>1</v>
      </c>
      <c r="S14" s="56">
        <v>1</v>
      </c>
      <c r="T14" s="56"/>
      <c r="U14" s="125">
        <f t="shared" si="0"/>
        <v>3</v>
      </c>
      <c r="V14" s="128"/>
      <c r="W14" s="128">
        <v>2</v>
      </c>
      <c r="X14" s="128">
        <v>1</v>
      </c>
    </row>
    <row r="15" s="77" customFormat="1" ht="22" customHeight="1" spans="1:24">
      <c r="A15" s="15" t="s">
        <v>24</v>
      </c>
      <c r="B15" s="46">
        <f t="shared" si="1"/>
        <v>2</v>
      </c>
      <c r="C15" s="56"/>
      <c r="D15" s="56">
        <v>1</v>
      </c>
      <c r="E15" s="56"/>
      <c r="F15" s="56"/>
      <c r="G15" s="56"/>
      <c r="H15" s="56"/>
      <c r="I15" s="56">
        <v>1</v>
      </c>
      <c r="J15" s="56"/>
      <c r="K15" s="56"/>
      <c r="L15" s="56"/>
      <c r="M15" s="46">
        <f t="shared" si="2"/>
        <v>1</v>
      </c>
      <c r="N15" s="56"/>
      <c r="O15" s="56">
        <v>1</v>
      </c>
      <c r="P15" s="56"/>
      <c r="Q15" s="125">
        <f t="shared" si="3"/>
        <v>1</v>
      </c>
      <c r="R15" s="56">
        <v>1</v>
      </c>
      <c r="S15" s="56"/>
      <c r="T15" s="56"/>
      <c r="U15" s="125">
        <f t="shared" si="0"/>
        <v>2</v>
      </c>
      <c r="V15" s="128"/>
      <c r="W15" s="128">
        <v>1</v>
      </c>
      <c r="X15" s="128">
        <v>1</v>
      </c>
    </row>
    <row r="16" s="77" customFormat="1" ht="22" customHeight="1" spans="1:24">
      <c r="A16" s="15" t="s">
        <v>25</v>
      </c>
      <c r="B16" s="46">
        <f t="shared" si="1"/>
        <v>2</v>
      </c>
      <c r="C16" s="56"/>
      <c r="D16" s="56">
        <v>1</v>
      </c>
      <c r="E16" s="56">
        <v>1</v>
      </c>
      <c r="F16" s="56"/>
      <c r="G16" s="56"/>
      <c r="H16" s="56"/>
      <c r="I16" s="56"/>
      <c r="J16" s="56"/>
      <c r="K16" s="56"/>
      <c r="L16" s="56"/>
      <c r="M16" s="46">
        <f t="shared" si="2"/>
        <v>0</v>
      </c>
      <c r="N16" s="56"/>
      <c r="O16" s="56"/>
      <c r="P16" s="56"/>
      <c r="Q16" s="125">
        <f t="shared" si="3"/>
        <v>1</v>
      </c>
      <c r="R16" s="56">
        <v>1</v>
      </c>
      <c r="S16" s="56"/>
      <c r="T16" s="56"/>
      <c r="U16" s="125">
        <f t="shared" si="0"/>
        <v>2</v>
      </c>
      <c r="V16" s="128"/>
      <c r="W16" s="128">
        <v>1</v>
      </c>
      <c r="X16" s="128">
        <v>1</v>
      </c>
    </row>
    <row r="17" s="77" customFormat="1" ht="22" customHeight="1" spans="1:24">
      <c r="A17" s="15" t="s">
        <v>81</v>
      </c>
      <c r="B17" s="46">
        <f t="shared" si="1"/>
        <v>0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46">
        <f t="shared" si="2"/>
        <v>0</v>
      </c>
      <c r="N17" s="56"/>
      <c r="O17" s="56"/>
      <c r="P17" s="56"/>
      <c r="Q17" s="125">
        <f t="shared" si="3"/>
        <v>0</v>
      </c>
      <c r="R17" s="56"/>
      <c r="S17" s="56"/>
      <c r="T17" s="56"/>
      <c r="U17" s="125">
        <f t="shared" si="0"/>
        <v>0</v>
      </c>
      <c r="V17" s="128"/>
      <c r="W17" s="128"/>
      <c r="X17" s="128"/>
    </row>
    <row r="18" s="77" customFormat="1" ht="22" customHeight="1" spans="1:24">
      <c r="A18" s="15" t="s">
        <v>82</v>
      </c>
      <c r="B18" s="46">
        <f t="shared" si="1"/>
        <v>0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46">
        <f t="shared" si="2"/>
        <v>0</v>
      </c>
      <c r="N18" s="56"/>
      <c r="O18" s="56"/>
      <c r="P18" s="56"/>
      <c r="Q18" s="125">
        <f t="shared" si="3"/>
        <v>0</v>
      </c>
      <c r="R18" s="56"/>
      <c r="S18" s="56"/>
      <c r="T18" s="56"/>
      <c r="U18" s="125">
        <f t="shared" si="0"/>
        <v>0</v>
      </c>
      <c r="V18" s="128"/>
      <c r="W18" s="128"/>
      <c r="X18" s="128"/>
    </row>
    <row r="19" s="77" customFormat="1" ht="22" customHeight="1" spans="1:24">
      <c r="A19" s="15" t="s">
        <v>83</v>
      </c>
      <c r="B19" s="46">
        <f t="shared" si="1"/>
        <v>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46">
        <f t="shared" si="2"/>
        <v>1</v>
      </c>
      <c r="N19" s="56"/>
      <c r="O19" s="56">
        <v>1</v>
      </c>
      <c r="P19" s="56"/>
      <c r="Q19" s="125">
        <f t="shared" si="3"/>
        <v>1</v>
      </c>
      <c r="R19" s="56"/>
      <c r="S19" s="56">
        <v>1</v>
      </c>
      <c r="T19" s="56"/>
      <c r="U19" s="125">
        <f t="shared" si="0"/>
        <v>1</v>
      </c>
      <c r="V19" s="128"/>
      <c r="W19" s="128"/>
      <c r="X19" s="128">
        <v>1</v>
      </c>
    </row>
    <row r="20" s="77" customFormat="1" ht="22" customHeight="1" spans="1:24">
      <c r="A20" s="15" t="s">
        <v>84</v>
      </c>
      <c r="B20" s="46">
        <f t="shared" si="1"/>
        <v>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46">
        <f t="shared" si="2"/>
        <v>1</v>
      </c>
      <c r="N20" s="56"/>
      <c r="O20" s="56"/>
      <c r="P20" s="56">
        <v>1</v>
      </c>
      <c r="Q20" s="125">
        <f t="shared" si="3"/>
        <v>1</v>
      </c>
      <c r="R20" s="56"/>
      <c r="S20" s="56">
        <v>1</v>
      </c>
      <c r="T20" s="56"/>
      <c r="U20" s="125">
        <f t="shared" si="0"/>
        <v>1</v>
      </c>
      <c r="V20" s="128"/>
      <c r="W20" s="128"/>
      <c r="X20" s="128">
        <v>1</v>
      </c>
    </row>
    <row r="21" s="77" customFormat="1" ht="22" customHeight="1" spans="1:24">
      <c r="A21" s="15" t="s">
        <v>85</v>
      </c>
      <c r="B21" s="46">
        <f t="shared" si="1"/>
        <v>0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46">
        <f t="shared" si="2"/>
        <v>0</v>
      </c>
      <c r="N21" s="56"/>
      <c r="O21" s="56"/>
      <c r="P21" s="56"/>
      <c r="Q21" s="125">
        <f t="shared" si="3"/>
        <v>0</v>
      </c>
      <c r="R21" s="56"/>
      <c r="S21" s="56"/>
      <c r="T21" s="56"/>
      <c r="U21" s="125">
        <f t="shared" si="0"/>
        <v>1</v>
      </c>
      <c r="V21" s="128"/>
      <c r="W21" s="128">
        <v>1</v>
      </c>
      <c r="X21" s="128"/>
    </row>
    <row r="22" s="77" customFormat="1" ht="22" customHeight="1" spans="1:24">
      <c r="A22" s="15" t="s">
        <v>86</v>
      </c>
      <c r="B22" s="46">
        <f t="shared" si="1"/>
        <v>0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46">
        <f t="shared" si="2"/>
        <v>0</v>
      </c>
      <c r="N22" s="56"/>
      <c r="O22" s="56"/>
      <c r="P22" s="56"/>
      <c r="Q22" s="125">
        <f t="shared" si="3"/>
        <v>0</v>
      </c>
      <c r="R22" s="56"/>
      <c r="S22" s="56"/>
      <c r="T22" s="56"/>
      <c r="U22" s="125">
        <f t="shared" si="0"/>
        <v>1</v>
      </c>
      <c r="V22" s="128"/>
      <c r="W22" s="128"/>
      <c r="X22" s="128">
        <v>1</v>
      </c>
    </row>
    <row r="23" s="77" customFormat="1" ht="22" customHeight="1" spans="1:24">
      <c r="A23" s="15" t="s">
        <v>87</v>
      </c>
      <c r="B23" s="46">
        <f t="shared" si="1"/>
        <v>0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46">
        <f t="shared" si="2"/>
        <v>0</v>
      </c>
      <c r="N23" s="56"/>
      <c r="O23" s="56"/>
      <c r="P23" s="56"/>
      <c r="Q23" s="125">
        <f t="shared" si="3"/>
        <v>0</v>
      </c>
      <c r="R23" s="56"/>
      <c r="S23" s="56"/>
      <c r="T23" s="56"/>
      <c r="U23" s="125">
        <f t="shared" si="0"/>
        <v>1</v>
      </c>
      <c r="V23" s="128"/>
      <c r="W23" s="128">
        <v>1</v>
      </c>
      <c r="X23" s="128"/>
    </row>
    <row r="24" s="77" customFormat="1" ht="22" customHeight="1" spans="1:24">
      <c r="A24" s="15" t="s">
        <v>88</v>
      </c>
      <c r="B24" s="46">
        <f t="shared" si="1"/>
        <v>0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46">
        <f t="shared" si="2"/>
        <v>0</v>
      </c>
      <c r="N24" s="56"/>
      <c r="O24" s="56"/>
      <c r="P24" s="56"/>
      <c r="Q24" s="125">
        <f t="shared" si="3"/>
        <v>0</v>
      </c>
      <c r="R24" s="56"/>
      <c r="S24" s="56"/>
      <c r="T24" s="56"/>
      <c r="U24" s="125">
        <f t="shared" si="0"/>
        <v>1</v>
      </c>
      <c r="V24" s="128"/>
      <c r="W24" s="128"/>
      <c r="X24" s="128">
        <v>1</v>
      </c>
    </row>
    <row r="25" s="77" customFormat="1" ht="22" customHeight="1" spans="1:24">
      <c r="A25" s="15" t="s">
        <v>89</v>
      </c>
      <c r="B25" s="46">
        <f t="shared" si="1"/>
        <v>0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46">
        <f t="shared" si="2"/>
        <v>0</v>
      </c>
      <c r="N25" s="56"/>
      <c r="O25" s="56"/>
      <c r="P25" s="56"/>
      <c r="Q25" s="125">
        <f t="shared" si="3"/>
        <v>0</v>
      </c>
      <c r="R25" s="56"/>
      <c r="S25" s="56"/>
      <c r="T25" s="56"/>
      <c r="U25" s="125">
        <f t="shared" si="0"/>
        <v>1</v>
      </c>
      <c r="V25" s="128"/>
      <c r="W25" s="128"/>
      <c r="X25" s="128">
        <v>1</v>
      </c>
    </row>
    <row r="26" s="77" customFormat="1" ht="22" customHeight="1" spans="1:24">
      <c r="A26" s="15" t="s">
        <v>90</v>
      </c>
      <c r="B26" s="46">
        <f t="shared" si="1"/>
        <v>0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46">
        <f t="shared" si="2"/>
        <v>1</v>
      </c>
      <c r="N26" s="56"/>
      <c r="O26" s="56"/>
      <c r="P26" s="56">
        <v>1</v>
      </c>
      <c r="Q26" s="125">
        <f t="shared" si="3"/>
        <v>1</v>
      </c>
      <c r="R26" s="56"/>
      <c r="S26" s="56">
        <v>1</v>
      </c>
      <c r="T26" s="56"/>
      <c r="U26" s="125">
        <f t="shared" si="0"/>
        <v>1</v>
      </c>
      <c r="V26" s="128"/>
      <c r="W26" s="128"/>
      <c r="X26" s="128">
        <v>1</v>
      </c>
    </row>
    <row r="27" s="77" customFormat="1" ht="22" customHeight="1" spans="1:24">
      <c r="A27" s="15" t="s">
        <v>91</v>
      </c>
      <c r="B27" s="46">
        <f t="shared" si="1"/>
        <v>0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46">
        <f t="shared" si="2"/>
        <v>0</v>
      </c>
      <c r="N27" s="56"/>
      <c r="O27" s="56"/>
      <c r="P27" s="56"/>
      <c r="Q27" s="125">
        <f t="shared" si="3"/>
        <v>1</v>
      </c>
      <c r="R27" s="56"/>
      <c r="S27" s="56"/>
      <c r="T27" s="56">
        <v>1</v>
      </c>
      <c r="U27" s="125">
        <f t="shared" si="0"/>
        <v>1</v>
      </c>
      <c r="V27" s="128"/>
      <c r="W27" s="128"/>
      <c r="X27" s="128">
        <v>1</v>
      </c>
    </row>
    <row r="28" s="77" customFormat="1" ht="22" customHeight="1" spans="1:24">
      <c r="A28" s="15" t="s">
        <v>49</v>
      </c>
      <c r="B28" s="46">
        <f t="shared" si="1"/>
        <v>0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46">
        <f t="shared" si="2"/>
        <v>0</v>
      </c>
      <c r="N28" s="56"/>
      <c r="O28" s="56"/>
      <c r="P28" s="56"/>
      <c r="Q28" s="125">
        <f t="shared" si="3"/>
        <v>0</v>
      </c>
      <c r="R28" s="56"/>
      <c r="S28" s="56"/>
      <c r="T28" s="56"/>
      <c r="U28" s="125">
        <f t="shared" si="0"/>
        <v>1</v>
      </c>
      <c r="V28" s="128"/>
      <c r="W28" s="128">
        <v>1</v>
      </c>
      <c r="X28" s="128"/>
    </row>
    <row r="29" s="77" customFormat="1" ht="22" customHeight="1" spans="1:24">
      <c r="A29" s="15" t="s">
        <v>92</v>
      </c>
      <c r="B29" s="46">
        <f t="shared" si="1"/>
        <v>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46">
        <f t="shared" si="2"/>
        <v>0</v>
      </c>
      <c r="N29" s="56"/>
      <c r="O29" s="56"/>
      <c r="P29" s="56"/>
      <c r="Q29" s="125">
        <f t="shared" si="3"/>
        <v>0</v>
      </c>
      <c r="R29" s="56"/>
      <c r="S29" s="56"/>
      <c r="T29" s="56"/>
      <c r="U29" s="125">
        <f t="shared" si="0"/>
        <v>1</v>
      </c>
      <c r="V29" s="128"/>
      <c r="W29" s="128">
        <v>1</v>
      </c>
      <c r="X29" s="128"/>
    </row>
    <row r="30" s="77" customFormat="1" ht="22" customHeight="1" spans="1:24">
      <c r="A30" s="15" t="s">
        <v>93</v>
      </c>
      <c r="B30" s="46">
        <f t="shared" si="1"/>
        <v>0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46">
        <f t="shared" si="2"/>
        <v>0</v>
      </c>
      <c r="N30" s="56"/>
      <c r="O30" s="56"/>
      <c r="P30" s="56"/>
      <c r="Q30" s="125">
        <f t="shared" si="3"/>
        <v>1</v>
      </c>
      <c r="R30" s="56"/>
      <c r="S30" s="56">
        <v>1</v>
      </c>
      <c r="T30" s="56"/>
      <c r="U30" s="125">
        <f t="shared" si="0"/>
        <v>1</v>
      </c>
      <c r="V30" s="128"/>
      <c r="W30" s="128"/>
      <c r="X30" s="128">
        <v>1</v>
      </c>
    </row>
    <row r="31" s="77" customFormat="1" ht="22" customHeight="1" spans="1:24">
      <c r="A31" s="15" t="s">
        <v>94</v>
      </c>
      <c r="B31" s="46">
        <f t="shared" si="1"/>
        <v>0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46">
        <f t="shared" si="2"/>
        <v>0</v>
      </c>
      <c r="N31" s="56"/>
      <c r="O31" s="56"/>
      <c r="P31" s="56"/>
      <c r="Q31" s="125">
        <f t="shared" si="3"/>
        <v>1</v>
      </c>
      <c r="R31" s="56"/>
      <c r="S31" s="56">
        <v>1</v>
      </c>
      <c r="T31" s="56"/>
      <c r="U31" s="125">
        <f t="shared" si="0"/>
        <v>1</v>
      </c>
      <c r="V31" s="128"/>
      <c r="W31" s="128"/>
      <c r="X31" s="128">
        <v>1</v>
      </c>
    </row>
    <row r="32" s="77" customFormat="1" ht="22" customHeight="1" spans="1:24">
      <c r="A32" s="15" t="s">
        <v>95</v>
      </c>
      <c r="B32" s="46">
        <f t="shared" si="1"/>
        <v>0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46">
        <f t="shared" si="2"/>
        <v>0</v>
      </c>
      <c r="N32" s="56"/>
      <c r="O32" s="56"/>
      <c r="P32" s="56"/>
      <c r="Q32" s="125">
        <f t="shared" si="3"/>
        <v>1</v>
      </c>
      <c r="R32" s="56"/>
      <c r="S32" s="56"/>
      <c r="T32" s="56">
        <v>1</v>
      </c>
      <c r="U32" s="125">
        <f t="shared" si="0"/>
        <v>1</v>
      </c>
      <c r="V32" s="128"/>
      <c r="W32" s="128">
        <v>1</v>
      </c>
      <c r="X32" s="128"/>
    </row>
    <row r="33" s="77" customFormat="1" ht="22" customHeight="1" spans="1:24">
      <c r="A33" s="15" t="s">
        <v>96</v>
      </c>
      <c r="B33" s="46">
        <f t="shared" si="1"/>
        <v>0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46">
        <f t="shared" si="2"/>
        <v>0</v>
      </c>
      <c r="N33" s="56"/>
      <c r="O33" s="56"/>
      <c r="P33" s="56"/>
      <c r="Q33" s="125">
        <f t="shared" si="3"/>
        <v>1</v>
      </c>
      <c r="R33" s="56"/>
      <c r="S33" s="56"/>
      <c r="T33" s="56">
        <v>1</v>
      </c>
      <c r="U33" s="125">
        <f t="shared" si="0"/>
        <v>1</v>
      </c>
      <c r="V33" s="128"/>
      <c r="W33" s="128"/>
      <c r="X33" s="128">
        <v>1</v>
      </c>
    </row>
    <row r="34" s="77" customFormat="1" ht="22" customHeight="1" spans="1:24">
      <c r="A34" s="15" t="s">
        <v>26</v>
      </c>
      <c r="B34" s="46">
        <f t="shared" si="1"/>
        <v>0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46">
        <f t="shared" si="2"/>
        <v>0</v>
      </c>
      <c r="N34" s="56"/>
      <c r="O34" s="56"/>
      <c r="P34" s="56"/>
      <c r="Q34" s="125">
        <f t="shared" si="3"/>
        <v>0</v>
      </c>
      <c r="R34" s="56"/>
      <c r="S34" s="56"/>
      <c r="T34" s="56"/>
      <c r="U34" s="125">
        <f t="shared" si="0"/>
        <v>1</v>
      </c>
      <c r="V34" s="128">
        <v>1</v>
      </c>
      <c r="W34" s="128"/>
      <c r="X34" s="128"/>
    </row>
    <row r="35" s="77" customFormat="1" ht="22" customHeight="1" spans="1:24">
      <c r="A35" s="15" t="s">
        <v>27</v>
      </c>
      <c r="B35" s="46">
        <f t="shared" si="1"/>
        <v>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46">
        <f t="shared" si="2"/>
        <v>0</v>
      </c>
      <c r="N35" s="56"/>
      <c r="O35" s="56"/>
      <c r="P35" s="56"/>
      <c r="Q35" s="125">
        <f t="shared" si="3"/>
        <v>0</v>
      </c>
      <c r="R35" s="56"/>
      <c r="S35" s="56"/>
      <c r="T35" s="56"/>
      <c r="U35" s="125">
        <f t="shared" si="0"/>
        <v>1</v>
      </c>
      <c r="V35" s="128">
        <v>1</v>
      </c>
      <c r="W35" s="128"/>
      <c r="X35" s="128"/>
    </row>
    <row r="36" s="77" customFormat="1" ht="22" customHeight="1" spans="1:24">
      <c r="A36" s="15" t="s">
        <v>28</v>
      </c>
      <c r="B36" s="46">
        <f t="shared" si="1"/>
        <v>0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46">
        <f t="shared" si="2"/>
        <v>0</v>
      </c>
      <c r="N36" s="56"/>
      <c r="O36" s="56"/>
      <c r="P36" s="56"/>
      <c r="Q36" s="125">
        <f t="shared" si="3"/>
        <v>0</v>
      </c>
      <c r="R36" s="56"/>
      <c r="S36" s="56"/>
      <c r="T36" s="56"/>
      <c r="U36" s="125">
        <f t="shared" si="0"/>
        <v>1</v>
      </c>
      <c r="V36" s="128">
        <v>1</v>
      </c>
      <c r="W36" s="128"/>
      <c r="X36" s="128"/>
    </row>
    <row r="37" s="77" customFormat="1" ht="22" customHeight="1" spans="1:24">
      <c r="A37" s="125" t="s">
        <v>29</v>
      </c>
      <c r="B37" s="46">
        <f>SUM(B7:B36)</f>
        <v>30</v>
      </c>
      <c r="C37" s="46">
        <f t="shared" ref="C37:X37" si="4">SUM(C7:C36)</f>
        <v>4</v>
      </c>
      <c r="D37" s="46">
        <f t="shared" si="4"/>
        <v>4</v>
      </c>
      <c r="E37" s="46">
        <f t="shared" si="4"/>
        <v>3</v>
      </c>
      <c r="F37" s="46">
        <f t="shared" si="4"/>
        <v>3</v>
      </c>
      <c r="G37" s="46">
        <f t="shared" si="4"/>
        <v>2</v>
      </c>
      <c r="H37" s="46">
        <f t="shared" si="4"/>
        <v>3</v>
      </c>
      <c r="I37" s="46">
        <f t="shared" si="4"/>
        <v>2</v>
      </c>
      <c r="J37" s="46">
        <f t="shared" si="4"/>
        <v>3</v>
      </c>
      <c r="K37" s="46">
        <f t="shared" si="4"/>
        <v>3</v>
      </c>
      <c r="L37" s="46">
        <f t="shared" si="4"/>
        <v>3</v>
      </c>
      <c r="M37" s="46">
        <f t="shared" si="4"/>
        <v>16</v>
      </c>
      <c r="N37" s="46">
        <f t="shared" si="4"/>
        <v>3</v>
      </c>
      <c r="O37" s="46">
        <f t="shared" si="4"/>
        <v>6</v>
      </c>
      <c r="P37" s="46">
        <f t="shared" si="4"/>
        <v>7</v>
      </c>
      <c r="Q37" s="125">
        <f t="shared" si="4"/>
        <v>19</v>
      </c>
      <c r="R37" s="125">
        <f t="shared" si="4"/>
        <v>7</v>
      </c>
      <c r="S37" s="125">
        <f t="shared" si="4"/>
        <v>9</v>
      </c>
      <c r="T37" s="125">
        <f t="shared" si="4"/>
        <v>3</v>
      </c>
      <c r="U37" s="125">
        <f t="shared" si="4"/>
        <v>43</v>
      </c>
      <c r="V37" s="125">
        <f t="shared" si="4"/>
        <v>7</v>
      </c>
      <c r="W37" s="125">
        <f t="shared" si="4"/>
        <v>19</v>
      </c>
      <c r="X37" s="125">
        <f t="shared" si="4"/>
        <v>17</v>
      </c>
    </row>
    <row r="38" s="95" customFormat="1" ht="57" customHeight="1" spans="1:24">
      <c r="A38" s="46" t="s">
        <v>138</v>
      </c>
      <c r="B38" s="86" t="s">
        <v>31</v>
      </c>
      <c r="C38" s="87" t="s">
        <v>51</v>
      </c>
      <c r="D38" s="87" t="s">
        <v>139</v>
      </c>
      <c r="E38" s="88" t="s">
        <v>140</v>
      </c>
      <c r="F38" s="87" t="s">
        <v>141</v>
      </c>
      <c r="G38" s="87" t="s">
        <v>142</v>
      </c>
      <c r="H38" s="87" t="s">
        <v>139</v>
      </c>
      <c r="I38" s="87" t="s">
        <v>143</v>
      </c>
      <c r="J38" s="87" t="s">
        <v>51</v>
      </c>
      <c r="K38" s="87" t="s">
        <v>52</v>
      </c>
      <c r="L38" s="88" t="s">
        <v>144</v>
      </c>
      <c r="M38" s="87" t="s">
        <v>31</v>
      </c>
      <c r="N38" s="88" t="s">
        <v>52</v>
      </c>
      <c r="O38" s="87" t="s">
        <v>99</v>
      </c>
      <c r="P38" s="87" t="s">
        <v>99</v>
      </c>
      <c r="Q38" s="46" t="s">
        <v>31</v>
      </c>
      <c r="R38" s="87" t="s">
        <v>145</v>
      </c>
      <c r="S38" s="129" t="s">
        <v>146</v>
      </c>
      <c r="T38" s="87" t="s">
        <v>52</v>
      </c>
      <c r="U38" s="125" t="s">
        <v>31</v>
      </c>
      <c r="V38" s="56" t="s">
        <v>147</v>
      </c>
      <c r="W38" s="56" t="s">
        <v>148</v>
      </c>
      <c r="X38" s="56" t="s">
        <v>101</v>
      </c>
    </row>
  </sheetData>
  <mergeCells count="7">
    <mergeCell ref="A2:X2"/>
    <mergeCell ref="B3:X3"/>
    <mergeCell ref="B4:L4"/>
    <mergeCell ref="M4:P4"/>
    <mergeCell ref="Q4:T4"/>
    <mergeCell ref="U4:X4"/>
    <mergeCell ref="A3:A5"/>
  </mergeCells>
  <pageMargins left="0.66875" right="0.75" top="0.550694444444444" bottom="0.472222222222222" header="0.432638888888889" footer="0.5"/>
  <pageSetup paperSize="9" scale="5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42"/>
  <sheetViews>
    <sheetView zoomScale="70" zoomScaleNormal="70" topLeftCell="A4" workbookViewId="0">
      <selection activeCell="Z21" sqref="Z21"/>
    </sheetView>
  </sheetViews>
  <sheetFormatPr defaultColWidth="6.625" defaultRowHeight="22" customHeight="1"/>
  <cols>
    <col min="1" max="1" width="21.25" customWidth="1"/>
    <col min="2" max="2" width="8.425" customWidth="1"/>
    <col min="3" max="43" width="6.625" customWidth="1"/>
    <col min="44" max="45" width="6.625" style="100" customWidth="1"/>
    <col min="46" max="255" width="6.625" customWidth="1"/>
  </cols>
  <sheetData>
    <row r="1" ht="26" customHeight="1" spans="1:1">
      <c r="A1" s="80" t="s">
        <v>149</v>
      </c>
    </row>
    <row r="2" s="96" customFormat="1" ht="36" customHeight="1" spans="1:45">
      <c r="A2" s="101" t="s">
        <v>150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11"/>
      <c r="AS2" s="111"/>
    </row>
    <row r="3" s="97" customFormat="1" ht="29" customHeight="1" spans="1:45">
      <c r="A3" s="82" t="s">
        <v>2</v>
      </c>
      <c r="B3" s="102" t="s">
        <v>58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12"/>
      <c r="AS3" s="112"/>
    </row>
    <row r="4" s="97" customFormat="1" ht="31" customHeight="1" spans="1:45">
      <c r="A4" s="82"/>
      <c r="B4" s="82" t="s">
        <v>63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46" t="s">
        <v>64</v>
      </c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112"/>
      <c r="AS4" s="112"/>
    </row>
    <row r="5" s="98" customFormat="1" ht="37" customHeight="1" spans="1:45">
      <c r="A5" s="82"/>
      <c r="B5" s="84" t="s">
        <v>60</v>
      </c>
      <c r="C5" s="84" t="s">
        <v>151</v>
      </c>
      <c r="D5" s="84"/>
      <c r="E5" s="84" t="s">
        <v>152</v>
      </c>
      <c r="F5" s="84"/>
      <c r="G5" s="84" t="s">
        <v>153</v>
      </c>
      <c r="H5" s="84"/>
      <c r="I5" s="84" t="s">
        <v>154</v>
      </c>
      <c r="J5" s="84"/>
      <c r="K5" s="104" t="s">
        <v>155</v>
      </c>
      <c r="L5" s="105"/>
      <c r="M5" s="84" t="s">
        <v>156</v>
      </c>
      <c r="N5" s="84"/>
      <c r="O5" s="84" t="s">
        <v>157</v>
      </c>
      <c r="P5" s="84"/>
      <c r="Q5" s="104" t="s">
        <v>158</v>
      </c>
      <c r="R5" s="104" t="s">
        <v>159</v>
      </c>
      <c r="S5" s="105"/>
      <c r="T5" s="104" t="s">
        <v>160</v>
      </c>
      <c r="U5" s="105"/>
      <c r="V5" s="84" t="s">
        <v>161</v>
      </c>
      <c r="W5" s="84" t="s">
        <v>162</v>
      </c>
      <c r="X5" s="84" t="s">
        <v>163</v>
      </c>
      <c r="Y5" s="84" t="s">
        <v>164</v>
      </c>
      <c r="Z5" s="84" t="s">
        <v>165</v>
      </c>
      <c r="AA5" s="84" t="s">
        <v>166</v>
      </c>
      <c r="AB5" s="106" t="s">
        <v>60</v>
      </c>
      <c r="AC5" s="106" t="s">
        <v>130</v>
      </c>
      <c r="AD5" s="106" t="s">
        <v>131</v>
      </c>
      <c r="AE5" s="106" t="s">
        <v>132</v>
      </c>
      <c r="AF5" s="106" t="s">
        <v>167</v>
      </c>
      <c r="AG5" s="106" t="s">
        <v>168</v>
      </c>
      <c r="AH5" s="106" t="s">
        <v>169</v>
      </c>
      <c r="AI5" s="106" t="s">
        <v>170</v>
      </c>
      <c r="AJ5" s="106" t="s">
        <v>128</v>
      </c>
      <c r="AK5" s="106" t="s">
        <v>171</v>
      </c>
      <c r="AL5" s="106" t="s">
        <v>172</v>
      </c>
      <c r="AM5" s="106" t="s">
        <v>173</v>
      </c>
      <c r="AN5" s="106" t="s">
        <v>174</v>
      </c>
      <c r="AO5" s="106" t="s">
        <v>175</v>
      </c>
      <c r="AP5" s="106" t="s">
        <v>176</v>
      </c>
      <c r="AQ5" s="106" t="s">
        <v>177</v>
      </c>
      <c r="AR5" s="112"/>
      <c r="AS5" s="113"/>
    </row>
    <row r="6" s="98" customFormat="1" ht="29" customHeight="1" spans="1:45">
      <c r="A6" s="82"/>
      <c r="B6" s="82"/>
      <c r="C6" s="82" t="s">
        <v>133</v>
      </c>
      <c r="D6" s="82" t="s">
        <v>134</v>
      </c>
      <c r="E6" s="82" t="s">
        <v>133</v>
      </c>
      <c r="F6" s="82" t="s">
        <v>134</v>
      </c>
      <c r="G6" s="82" t="s">
        <v>133</v>
      </c>
      <c r="H6" s="82" t="s">
        <v>134</v>
      </c>
      <c r="I6" s="82" t="s">
        <v>133</v>
      </c>
      <c r="J6" s="82" t="s">
        <v>134</v>
      </c>
      <c r="K6" s="82" t="s">
        <v>133</v>
      </c>
      <c r="L6" s="82" t="s">
        <v>134</v>
      </c>
      <c r="M6" s="82" t="s">
        <v>133</v>
      </c>
      <c r="N6" s="82" t="s">
        <v>134</v>
      </c>
      <c r="O6" s="82" t="s">
        <v>133</v>
      </c>
      <c r="P6" s="82" t="s">
        <v>134</v>
      </c>
      <c r="Q6" s="82" t="s">
        <v>133</v>
      </c>
      <c r="R6" s="82" t="s">
        <v>133</v>
      </c>
      <c r="S6" s="82" t="s">
        <v>134</v>
      </c>
      <c r="T6" s="82" t="s">
        <v>133</v>
      </c>
      <c r="U6" s="82" t="s">
        <v>134</v>
      </c>
      <c r="V6" s="82" t="s">
        <v>133</v>
      </c>
      <c r="W6" s="46" t="s">
        <v>134</v>
      </c>
      <c r="X6" s="46" t="s">
        <v>134</v>
      </c>
      <c r="Y6" s="46" t="s">
        <v>134</v>
      </c>
      <c r="Z6" s="46" t="s">
        <v>134</v>
      </c>
      <c r="AA6" s="46" t="s">
        <v>134</v>
      </c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112"/>
      <c r="AS6" s="113"/>
    </row>
    <row r="7" s="99" customFormat="1" customHeight="1" spans="1:45">
      <c r="A7" s="46" t="s">
        <v>15</v>
      </c>
      <c r="B7" s="46">
        <f t="shared" ref="B7:B37" si="0">SUM(C7:AA7)</f>
        <v>208</v>
      </c>
      <c r="C7" s="56">
        <v>8</v>
      </c>
      <c r="D7" s="56">
        <v>8</v>
      </c>
      <c r="E7" s="56">
        <v>8</v>
      </c>
      <c r="F7" s="56">
        <v>8</v>
      </c>
      <c r="G7" s="56">
        <v>8</v>
      </c>
      <c r="H7" s="56">
        <v>9</v>
      </c>
      <c r="I7" s="56">
        <v>7</v>
      </c>
      <c r="J7" s="56">
        <v>8</v>
      </c>
      <c r="K7" s="56">
        <v>8</v>
      </c>
      <c r="L7" s="56">
        <v>8</v>
      </c>
      <c r="M7" s="56">
        <v>8</v>
      </c>
      <c r="N7" s="56">
        <v>8</v>
      </c>
      <c r="O7" s="56">
        <v>8</v>
      </c>
      <c r="P7" s="56">
        <v>8</v>
      </c>
      <c r="Q7" s="56">
        <v>16</v>
      </c>
      <c r="R7" s="56">
        <v>9</v>
      </c>
      <c r="S7" s="56">
        <v>7</v>
      </c>
      <c r="T7" s="56">
        <v>8</v>
      </c>
      <c r="U7" s="56">
        <v>8</v>
      </c>
      <c r="V7" s="56">
        <v>8</v>
      </c>
      <c r="W7" s="56">
        <v>8</v>
      </c>
      <c r="X7" s="56">
        <v>8</v>
      </c>
      <c r="Y7" s="56">
        <v>8</v>
      </c>
      <c r="Z7" s="56">
        <v>8</v>
      </c>
      <c r="AA7" s="56">
        <v>8</v>
      </c>
      <c r="AB7" s="107">
        <f t="shared" ref="AB7:AB37" si="1">SUM(AC7:AQ7)</f>
        <v>99</v>
      </c>
      <c r="AC7" s="56">
        <v>6</v>
      </c>
      <c r="AD7" s="56">
        <v>6</v>
      </c>
      <c r="AE7" s="56">
        <v>7</v>
      </c>
      <c r="AF7" s="56">
        <v>6</v>
      </c>
      <c r="AG7" s="56">
        <v>7</v>
      </c>
      <c r="AH7" s="56">
        <v>7</v>
      </c>
      <c r="AI7" s="56">
        <v>7</v>
      </c>
      <c r="AJ7" s="56">
        <v>6</v>
      </c>
      <c r="AK7" s="56">
        <v>7</v>
      </c>
      <c r="AL7" s="56">
        <v>6</v>
      </c>
      <c r="AM7" s="56">
        <v>7</v>
      </c>
      <c r="AN7" s="56">
        <v>7</v>
      </c>
      <c r="AO7" s="56">
        <v>7</v>
      </c>
      <c r="AP7" s="56">
        <v>7</v>
      </c>
      <c r="AQ7" s="56">
        <v>6</v>
      </c>
      <c r="AR7" s="114"/>
      <c r="AS7" s="115"/>
    </row>
    <row r="8" s="99" customFormat="1" customHeight="1" spans="1:45">
      <c r="A8" s="15" t="s">
        <v>16</v>
      </c>
      <c r="B8" s="46">
        <f t="shared" si="0"/>
        <v>13</v>
      </c>
      <c r="C8" s="56"/>
      <c r="D8" s="56">
        <v>1</v>
      </c>
      <c r="E8" s="56">
        <v>1</v>
      </c>
      <c r="F8" s="56"/>
      <c r="G8" s="56"/>
      <c r="H8" s="56">
        <v>1</v>
      </c>
      <c r="I8" s="56"/>
      <c r="J8" s="56">
        <v>1</v>
      </c>
      <c r="K8" s="56">
        <v>1</v>
      </c>
      <c r="L8" s="56"/>
      <c r="M8" s="56">
        <v>1</v>
      </c>
      <c r="N8" s="56"/>
      <c r="O8" s="56"/>
      <c r="P8" s="56">
        <v>1</v>
      </c>
      <c r="Q8" s="56">
        <v>1</v>
      </c>
      <c r="R8" s="56">
        <v>1</v>
      </c>
      <c r="S8" s="56"/>
      <c r="T8" s="56">
        <v>1</v>
      </c>
      <c r="U8" s="56"/>
      <c r="V8" s="56">
        <v>1</v>
      </c>
      <c r="W8" s="56">
        <v>1</v>
      </c>
      <c r="X8" s="56"/>
      <c r="Y8" s="56"/>
      <c r="Z8" s="56"/>
      <c r="AA8" s="56">
        <v>1</v>
      </c>
      <c r="AB8" s="107">
        <f t="shared" si="1"/>
        <v>5</v>
      </c>
      <c r="AC8" s="56">
        <v>1</v>
      </c>
      <c r="AD8" s="56"/>
      <c r="AE8" s="56">
        <v>1</v>
      </c>
      <c r="AF8" s="56"/>
      <c r="AG8" s="56"/>
      <c r="AH8" s="56"/>
      <c r="AI8" s="56">
        <v>1</v>
      </c>
      <c r="AJ8" s="56"/>
      <c r="AK8" s="56"/>
      <c r="AL8" s="56"/>
      <c r="AM8" s="56"/>
      <c r="AN8" s="56">
        <v>1</v>
      </c>
      <c r="AO8" s="56"/>
      <c r="AP8" s="56"/>
      <c r="AQ8" s="56">
        <v>1</v>
      </c>
      <c r="AR8" s="114"/>
      <c r="AS8" s="115"/>
    </row>
    <row r="9" s="99" customFormat="1" customHeight="1" spans="1:45">
      <c r="A9" s="15" t="s">
        <v>17</v>
      </c>
      <c r="B9" s="46">
        <f t="shared" si="0"/>
        <v>16</v>
      </c>
      <c r="C9" s="56">
        <v>1</v>
      </c>
      <c r="D9" s="56">
        <v>1</v>
      </c>
      <c r="E9" s="56">
        <v>1</v>
      </c>
      <c r="F9" s="56">
        <v>1</v>
      </c>
      <c r="G9" s="56"/>
      <c r="H9" s="56">
        <v>1</v>
      </c>
      <c r="I9" s="56">
        <v>1</v>
      </c>
      <c r="J9" s="56">
        <v>1</v>
      </c>
      <c r="K9" s="56">
        <v>1</v>
      </c>
      <c r="L9" s="56"/>
      <c r="M9" s="56">
        <v>1</v>
      </c>
      <c r="N9" s="56"/>
      <c r="O9" s="56">
        <v>1</v>
      </c>
      <c r="P9" s="56"/>
      <c r="Q9" s="56">
        <v>1</v>
      </c>
      <c r="R9" s="56">
        <v>1</v>
      </c>
      <c r="S9" s="56"/>
      <c r="T9" s="56"/>
      <c r="U9" s="56">
        <v>1</v>
      </c>
      <c r="V9" s="56">
        <v>1</v>
      </c>
      <c r="W9" s="56"/>
      <c r="X9" s="56">
        <v>1</v>
      </c>
      <c r="Y9" s="56"/>
      <c r="Z9" s="56"/>
      <c r="AA9" s="56">
        <v>1</v>
      </c>
      <c r="AB9" s="107">
        <f t="shared" si="1"/>
        <v>7</v>
      </c>
      <c r="AC9" s="56">
        <v>1</v>
      </c>
      <c r="AD9" s="56">
        <v>1</v>
      </c>
      <c r="AE9" s="56"/>
      <c r="AF9" s="56"/>
      <c r="AG9" s="56"/>
      <c r="AH9" s="56">
        <v>1</v>
      </c>
      <c r="AI9" s="56"/>
      <c r="AJ9" s="56">
        <v>1</v>
      </c>
      <c r="AK9" s="56"/>
      <c r="AL9" s="56"/>
      <c r="AM9" s="56">
        <v>1</v>
      </c>
      <c r="AN9" s="56">
        <v>1</v>
      </c>
      <c r="AO9" s="56"/>
      <c r="AP9" s="56"/>
      <c r="AQ9" s="56">
        <v>1</v>
      </c>
      <c r="AR9" s="114"/>
      <c r="AS9" s="115"/>
    </row>
    <row r="10" s="99" customFormat="1" customHeight="1" spans="1:45">
      <c r="A10" s="15" t="s">
        <v>18</v>
      </c>
      <c r="B10" s="46">
        <f t="shared" si="0"/>
        <v>12</v>
      </c>
      <c r="C10" s="56">
        <v>1</v>
      </c>
      <c r="D10" s="56"/>
      <c r="E10" s="56"/>
      <c r="F10" s="56">
        <v>1</v>
      </c>
      <c r="G10" s="56">
        <v>1</v>
      </c>
      <c r="H10" s="56"/>
      <c r="I10" s="56"/>
      <c r="J10" s="56">
        <v>1</v>
      </c>
      <c r="K10" s="56"/>
      <c r="L10" s="56"/>
      <c r="M10" s="56">
        <v>1</v>
      </c>
      <c r="N10" s="56">
        <v>1</v>
      </c>
      <c r="O10" s="56">
        <v>1</v>
      </c>
      <c r="P10" s="56"/>
      <c r="Q10" s="56">
        <v>1</v>
      </c>
      <c r="R10" s="56">
        <v>1</v>
      </c>
      <c r="S10" s="56"/>
      <c r="T10" s="56">
        <v>1</v>
      </c>
      <c r="U10" s="56"/>
      <c r="V10" s="56"/>
      <c r="W10" s="56"/>
      <c r="X10" s="56"/>
      <c r="Y10" s="56">
        <v>1</v>
      </c>
      <c r="Z10" s="56">
        <v>1</v>
      </c>
      <c r="AA10" s="56"/>
      <c r="AB10" s="107">
        <f t="shared" si="1"/>
        <v>4</v>
      </c>
      <c r="AC10" s="56"/>
      <c r="AD10" s="56">
        <v>1</v>
      </c>
      <c r="AE10" s="56">
        <v>1</v>
      </c>
      <c r="AF10" s="56"/>
      <c r="AG10" s="56"/>
      <c r="AH10" s="56"/>
      <c r="AI10" s="56">
        <v>1</v>
      </c>
      <c r="AJ10" s="56"/>
      <c r="AK10" s="56"/>
      <c r="AL10" s="56">
        <v>1</v>
      </c>
      <c r="AM10" s="56"/>
      <c r="AN10" s="56"/>
      <c r="AO10" s="56"/>
      <c r="AP10" s="56"/>
      <c r="AQ10" s="56"/>
      <c r="AR10" s="114"/>
      <c r="AS10" s="115"/>
    </row>
    <row r="11" s="99" customFormat="1" customHeight="1" spans="1:45">
      <c r="A11" s="15" t="s">
        <v>19</v>
      </c>
      <c r="B11" s="46">
        <f t="shared" si="0"/>
        <v>12</v>
      </c>
      <c r="C11" s="56">
        <v>1</v>
      </c>
      <c r="D11" s="56"/>
      <c r="E11" s="56"/>
      <c r="F11" s="56">
        <v>1</v>
      </c>
      <c r="G11" s="56">
        <v>1</v>
      </c>
      <c r="H11" s="56"/>
      <c r="I11" s="56">
        <v>1</v>
      </c>
      <c r="J11" s="56"/>
      <c r="K11" s="56"/>
      <c r="L11" s="56">
        <v>1</v>
      </c>
      <c r="M11" s="56"/>
      <c r="N11" s="56">
        <v>1</v>
      </c>
      <c r="O11" s="56">
        <v>1</v>
      </c>
      <c r="P11" s="56"/>
      <c r="Q11" s="56">
        <v>1</v>
      </c>
      <c r="R11" s="56"/>
      <c r="S11" s="56">
        <v>1</v>
      </c>
      <c r="T11" s="56"/>
      <c r="U11" s="56">
        <v>1</v>
      </c>
      <c r="V11" s="56"/>
      <c r="W11" s="56"/>
      <c r="X11" s="56">
        <v>1</v>
      </c>
      <c r="Y11" s="56">
        <v>1</v>
      </c>
      <c r="Z11" s="56"/>
      <c r="AA11" s="56"/>
      <c r="AB11" s="107">
        <f t="shared" si="1"/>
        <v>4</v>
      </c>
      <c r="AC11" s="56"/>
      <c r="AD11" s="56"/>
      <c r="AE11" s="56">
        <v>1</v>
      </c>
      <c r="AF11" s="56">
        <v>1</v>
      </c>
      <c r="AG11" s="56"/>
      <c r="AH11" s="56">
        <v>1</v>
      </c>
      <c r="AI11" s="56"/>
      <c r="AJ11" s="56"/>
      <c r="AK11" s="56">
        <v>1</v>
      </c>
      <c r="AL11" s="56"/>
      <c r="AM11" s="56"/>
      <c r="AN11" s="56"/>
      <c r="AO11" s="56"/>
      <c r="AP11" s="56"/>
      <c r="AQ11" s="56"/>
      <c r="AR11" s="114"/>
      <c r="AS11" s="115"/>
    </row>
    <row r="12" s="99" customFormat="1" customHeight="1" spans="1:45">
      <c r="A12" s="15" t="s">
        <v>20</v>
      </c>
      <c r="B12" s="46">
        <f t="shared" si="0"/>
        <v>26</v>
      </c>
      <c r="C12" s="56">
        <v>1</v>
      </c>
      <c r="D12" s="56">
        <v>1</v>
      </c>
      <c r="E12" s="56">
        <v>1</v>
      </c>
      <c r="F12" s="56">
        <v>1</v>
      </c>
      <c r="G12" s="56">
        <v>1</v>
      </c>
      <c r="H12" s="56">
        <v>1</v>
      </c>
      <c r="I12" s="56">
        <v>1</v>
      </c>
      <c r="J12" s="56">
        <v>1</v>
      </c>
      <c r="K12" s="56">
        <v>1</v>
      </c>
      <c r="L12" s="56">
        <v>1</v>
      </c>
      <c r="M12" s="56">
        <v>1</v>
      </c>
      <c r="N12" s="56">
        <v>1</v>
      </c>
      <c r="O12" s="56">
        <v>1</v>
      </c>
      <c r="P12" s="56">
        <v>1</v>
      </c>
      <c r="Q12" s="56">
        <v>2</v>
      </c>
      <c r="R12" s="56">
        <v>1</v>
      </c>
      <c r="S12" s="56">
        <v>1</v>
      </c>
      <c r="T12" s="56">
        <v>1</v>
      </c>
      <c r="U12" s="56">
        <v>1</v>
      </c>
      <c r="V12" s="56">
        <v>1</v>
      </c>
      <c r="W12" s="56">
        <v>1</v>
      </c>
      <c r="X12" s="56">
        <v>1</v>
      </c>
      <c r="Y12" s="56">
        <v>1</v>
      </c>
      <c r="Z12" s="56">
        <v>1</v>
      </c>
      <c r="AA12" s="56">
        <v>1</v>
      </c>
      <c r="AB12" s="107">
        <f t="shared" si="1"/>
        <v>10</v>
      </c>
      <c r="AC12" s="56"/>
      <c r="AD12" s="56">
        <v>1</v>
      </c>
      <c r="AE12" s="56">
        <v>1</v>
      </c>
      <c r="AF12" s="56"/>
      <c r="AG12" s="56">
        <v>1</v>
      </c>
      <c r="AH12" s="56"/>
      <c r="AI12" s="56"/>
      <c r="AJ12" s="56"/>
      <c r="AK12" s="56">
        <v>1</v>
      </c>
      <c r="AL12" s="56">
        <v>1</v>
      </c>
      <c r="AM12" s="56">
        <v>1</v>
      </c>
      <c r="AN12" s="56">
        <v>1</v>
      </c>
      <c r="AO12" s="56">
        <v>1</v>
      </c>
      <c r="AP12" s="56">
        <v>1</v>
      </c>
      <c r="AQ12" s="56">
        <v>1</v>
      </c>
      <c r="AR12" s="114"/>
      <c r="AS12" s="115"/>
    </row>
    <row r="13" s="99" customFormat="1" customHeight="1" spans="1:45">
      <c r="A13" s="15" t="s">
        <v>21</v>
      </c>
      <c r="B13" s="46">
        <f t="shared" si="0"/>
        <v>26</v>
      </c>
      <c r="C13" s="56">
        <v>1</v>
      </c>
      <c r="D13" s="56">
        <v>1</v>
      </c>
      <c r="E13" s="56">
        <v>1</v>
      </c>
      <c r="F13" s="56">
        <v>1</v>
      </c>
      <c r="G13" s="56">
        <v>1</v>
      </c>
      <c r="H13" s="56">
        <v>1</v>
      </c>
      <c r="I13" s="56">
        <v>1</v>
      </c>
      <c r="J13" s="56">
        <v>1</v>
      </c>
      <c r="K13" s="56">
        <v>1</v>
      </c>
      <c r="L13" s="56">
        <v>1</v>
      </c>
      <c r="M13" s="56">
        <v>1</v>
      </c>
      <c r="N13" s="56">
        <v>1</v>
      </c>
      <c r="O13" s="56">
        <v>1</v>
      </c>
      <c r="P13" s="56">
        <v>1</v>
      </c>
      <c r="Q13" s="56">
        <v>2</v>
      </c>
      <c r="R13" s="56">
        <v>1</v>
      </c>
      <c r="S13" s="56">
        <v>1</v>
      </c>
      <c r="T13" s="56">
        <v>1</v>
      </c>
      <c r="U13" s="56">
        <v>1</v>
      </c>
      <c r="V13" s="56">
        <v>1</v>
      </c>
      <c r="W13" s="56">
        <v>1</v>
      </c>
      <c r="X13" s="56">
        <v>1</v>
      </c>
      <c r="Y13" s="56">
        <v>1</v>
      </c>
      <c r="Z13" s="56">
        <v>1</v>
      </c>
      <c r="AA13" s="56">
        <v>1</v>
      </c>
      <c r="AB13" s="107">
        <f t="shared" si="1"/>
        <v>11</v>
      </c>
      <c r="AC13" s="56">
        <v>1</v>
      </c>
      <c r="AD13" s="56"/>
      <c r="AE13" s="56"/>
      <c r="AF13" s="56">
        <v>1</v>
      </c>
      <c r="AG13" s="56">
        <v>1</v>
      </c>
      <c r="AH13" s="56">
        <v>1</v>
      </c>
      <c r="AI13" s="56">
        <v>1</v>
      </c>
      <c r="AJ13" s="56"/>
      <c r="AK13" s="56">
        <v>1</v>
      </c>
      <c r="AL13" s="56">
        <v>1</v>
      </c>
      <c r="AM13" s="56"/>
      <c r="AN13" s="56">
        <v>1</v>
      </c>
      <c r="AO13" s="56">
        <v>1</v>
      </c>
      <c r="AP13" s="56">
        <v>1</v>
      </c>
      <c r="AQ13" s="56">
        <v>1</v>
      </c>
      <c r="AR13" s="114"/>
      <c r="AS13" s="115"/>
    </row>
    <row r="14" s="99" customFormat="1" customHeight="1" spans="1:45">
      <c r="A14" s="15" t="s">
        <v>22</v>
      </c>
      <c r="B14" s="46">
        <f t="shared" si="0"/>
        <v>26</v>
      </c>
      <c r="C14" s="56">
        <v>1</v>
      </c>
      <c r="D14" s="56">
        <v>1</v>
      </c>
      <c r="E14" s="56">
        <v>1</v>
      </c>
      <c r="F14" s="56">
        <v>1</v>
      </c>
      <c r="G14" s="56">
        <v>1</v>
      </c>
      <c r="H14" s="56">
        <v>1</v>
      </c>
      <c r="I14" s="56">
        <v>1</v>
      </c>
      <c r="J14" s="56">
        <v>1</v>
      </c>
      <c r="K14" s="56">
        <v>1</v>
      </c>
      <c r="L14" s="56">
        <v>1</v>
      </c>
      <c r="M14" s="56">
        <v>1</v>
      </c>
      <c r="N14" s="56">
        <v>1</v>
      </c>
      <c r="O14" s="56">
        <v>1</v>
      </c>
      <c r="P14" s="56">
        <v>1</v>
      </c>
      <c r="Q14" s="56">
        <v>2</v>
      </c>
      <c r="R14" s="56">
        <v>1</v>
      </c>
      <c r="S14" s="56">
        <v>1</v>
      </c>
      <c r="T14" s="56">
        <v>1</v>
      </c>
      <c r="U14" s="56">
        <v>1</v>
      </c>
      <c r="V14" s="56">
        <v>1</v>
      </c>
      <c r="W14" s="56">
        <v>1</v>
      </c>
      <c r="X14" s="56">
        <v>1</v>
      </c>
      <c r="Y14" s="56">
        <v>1</v>
      </c>
      <c r="Z14" s="56">
        <v>1</v>
      </c>
      <c r="AA14" s="56">
        <v>1</v>
      </c>
      <c r="AB14" s="107">
        <f t="shared" si="1"/>
        <v>11</v>
      </c>
      <c r="AC14" s="56"/>
      <c r="AD14" s="56"/>
      <c r="AE14" s="56">
        <v>1</v>
      </c>
      <c r="AF14" s="56">
        <v>1</v>
      </c>
      <c r="AG14" s="56">
        <v>1</v>
      </c>
      <c r="AH14" s="56">
        <v>1</v>
      </c>
      <c r="AI14" s="56">
        <v>1</v>
      </c>
      <c r="AJ14" s="56"/>
      <c r="AK14" s="56">
        <v>1</v>
      </c>
      <c r="AL14" s="56">
        <v>1</v>
      </c>
      <c r="AM14" s="56">
        <v>1</v>
      </c>
      <c r="AN14" s="56">
        <v>1</v>
      </c>
      <c r="AO14" s="56">
        <v>1</v>
      </c>
      <c r="AP14" s="56">
        <v>1</v>
      </c>
      <c r="AQ14" s="56"/>
      <c r="AR14" s="114"/>
      <c r="AS14" s="115"/>
    </row>
    <row r="15" s="99" customFormat="1" customHeight="1" spans="1:45">
      <c r="A15" s="15" t="s">
        <v>23</v>
      </c>
      <c r="B15" s="46">
        <f t="shared" si="0"/>
        <v>26</v>
      </c>
      <c r="C15" s="56">
        <v>1</v>
      </c>
      <c r="D15" s="56">
        <v>1</v>
      </c>
      <c r="E15" s="56">
        <v>1</v>
      </c>
      <c r="F15" s="56">
        <v>1</v>
      </c>
      <c r="G15" s="56">
        <v>1</v>
      </c>
      <c r="H15" s="56">
        <v>1</v>
      </c>
      <c r="I15" s="56">
        <v>1</v>
      </c>
      <c r="J15" s="56">
        <v>1</v>
      </c>
      <c r="K15" s="56">
        <v>1</v>
      </c>
      <c r="L15" s="56">
        <v>1</v>
      </c>
      <c r="M15" s="56">
        <v>1</v>
      </c>
      <c r="N15" s="56">
        <v>1</v>
      </c>
      <c r="O15" s="56">
        <v>1</v>
      </c>
      <c r="P15" s="56">
        <v>1</v>
      </c>
      <c r="Q15" s="56">
        <v>2</v>
      </c>
      <c r="R15" s="56">
        <v>1</v>
      </c>
      <c r="S15" s="56">
        <v>1</v>
      </c>
      <c r="T15" s="56">
        <v>1</v>
      </c>
      <c r="U15" s="56">
        <v>1</v>
      </c>
      <c r="V15" s="56">
        <v>1</v>
      </c>
      <c r="W15" s="56">
        <v>1</v>
      </c>
      <c r="X15" s="56">
        <v>1</v>
      </c>
      <c r="Y15" s="56">
        <v>1</v>
      </c>
      <c r="Z15" s="56">
        <v>1</v>
      </c>
      <c r="AA15" s="56">
        <v>1</v>
      </c>
      <c r="AB15" s="107">
        <f t="shared" si="1"/>
        <v>10</v>
      </c>
      <c r="AC15" s="56"/>
      <c r="AD15" s="56"/>
      <c r="AE15" s="56"/>
      <c r="AF15" s="56">
        <v>1</v>
      </c>
      <c r="AG15" s="56"/>
      <c r="AH15" s="56">
        <v>1</v>
      </c>
      <c r="AI15" s="56"/>
      <c r="AJ15" s="56">
        <v>1</v>
      </c>
      <c r="AK15" s="56">
        <v>1</v>
      </c>
      <c r="AL15" s="56">
        <v>1</v>
      </c>
      <c r="AM15" s="56">
        <v>1</v>
      </c>
      <c r="AN15" s="56">
        <v>1</v>
      </c>
      <c r="AO15" s="56">
        <v>1</v>
      </c>
      <c r="AP15" s="56">
        <v>1</v>
      </c>
      <c r="AQ15" s="56">
        <v>1</v>
      </c>
      <c r="AR15" s="114"/>
      <c r="AS15" s="115"/>
    </row>
    <row r="16" s="99" customFormat="1" customHeight="1" spans="1:45">
      <c r="A16" s="15" t="s">
        <v>24</v>
      </c>
      <c r="B16" s="46">
        <f t="shared" si="0"/>
        <v>16</v>
      </c>
      <c r="C16" s="56"/>
      <c r="D16" s="56">
        <v>1</v>
      </c>
      <c r="E16" s="56">
        <v>1</v>
      </c>
      <c r="F16" s="56">
        <v>1</v>
      </c>
      <c r="G16" s="56">
        <v>1</v>
      </c>
      <c r="H16" s="56"/>
      <c r="I16" s="56"/>
      <c r="J16" s="56">
        <v>1</v>
      </c>
      <c r="K16" s="56">
        <v>1</v>
      </c>
      <c r="L16" s="56"/>
      <c r="M16" s="56">
        <v>1</v>
      </c>
      <c r="N16" s="56"/>
      <c r="O16" s="56"/>
      <c r="P16" s="56">
        <v>1</v>
      </c>
      <c r="Q16" s="56">
        <v>1</v>
      </c>
      <c r="R16" s="56">
        <v>1</v>
      </c>
      <c r="S16" s="56"/>
      <c r="T16" s="56"/>
      <c r="U16" s="56">
        <v>1</v>
      </c>
      <c r="V16" s="56">
        <v>1</v>
      </c>
      <c r="W16" s="56">
        <v>1</v>
      </c>
      <c r="X16" s="56">
        <v>1</v>
      </c>
      <c r="Y16" s="56"/>
      <c r="Z16" s="56">
        <v>1</v>
      </c>
      <c r="AA16" s="56">
        <v>1</v>
      </c>
      <c r="AB16" s="107">
        <f t="shared" si="1"/>
        <v>6</v>
      </c>
      <c r="AC16" s="56"/>
      <c r="AD16" s="56">
        <v>1</v>
      </c>
      <c r="AE16" s="56">
        <v>1</v>
      </c>
      <c r="AF16" s="56"/>
      <c r="AG16" s="56"/>
      <c r="AH16" s="56">
        <v>1</v>
      </c>
      <c r="AI16" s="56"/>
      <c r="AJ16" s="56"/>
      <c r="AK16" s="56">
        <v>1</v>
      </c>
      <c r="AL16" s="56"/>
      <c r="AM16" s="56">
        <v>1</v>
      </c>
      <c r="AN16" s="56"/>
      <c r="AO16" s="56"/>
      <c r="AP16" s="56">
        <v>1</v>
      </c>
      <c r="AQ16" s="56"/>
      <c r="AR16" s="114"/>
      <c r="AS16" s="115"/>
    </row>
    <row r="17" s="99" customFormat="1" customHeight="1" spans="1:45">
      <c r="A17" s="15" t="s">
        <v>25</v>
      </c>
      <c r="B17" s="46">
        <f t="shared" si="0"/>
        <v>12</v>
      </c>
      <c r="C17" s="56"/>
      <c r="D17" s="56">
        <v>1</v>
      </c>
      <c r="E17" s="56">
        <v>1</v>
      </c>
      <c r="F17" s="56"/>
      <c r="G17" s="56">
        <v>1</v>
      </c>
      <c r="H17" s="56"/>
      <c r="I17" s="56">
        <v>1</v>
      </c>
      <c r="J17" s="56"/>
      <c r="K17" s="56"/>
      <c r="L17" s="56">
        <v>1</v>
      </c>
      <c r="M17" s="56"/>
      <c r="N17" s="56">
        <v>1</v>
      </c>
      <c r="O17" s="56"/>
      <c r="P17" s="56">
        <v>1</v>
      </c>
      <c r="Q17" s="56">
        <v>1</v>
      </c>
      <c r="R17" s="56"/>
      <c r="S17" s="56">
        <v>1</v>
      </c>
      <c r="T17" s="56">
        <v>1</v>
      </c>
      <c r="U17" s="56"/>
      <c r="V17" s="56">
        <v>1</v>
      </c>
      <c r="W17" s="56"/>
      <c r="X17" s="56"/>
      <c r="Y17" s="56">
        <v>1</v>
      </c>
      <c r="Z17" s="56"/>
      <c r="AA17" s="56"/>
      <c r="AB17" s="107">
        <f t="shared" si="1"/>
        <v>6</v>
      </c>
      <c r="AC17" s="56">
        <v>1</v>
      </c>
      <c r="AD17" s="56">
        <v>1</v>
      </c>
      <c r="AE17" s="56"/>
      <c r="AF17" s="56"/>
      <c r="AG17" s="56"/>
      <c r="AH17" s="56"/>
      <c r="AI17" s="56"/>
      <c r="AJ17" s="56"/>
      <c r="AK17" s="56"/>
      <c r="AL17" s="56">
        <v>1</v>
      </c>
      <c r="AM17" s="56">
        <v>1</v>
      </c>
      <c r="AN17" s="56"/>
      <c r="AO17" s="56">
        <v>1</v>
      </c>
      <c r="AP17" s="56">
        <v>1</v>
      </c>
      <c r="AQ17" s="56"/>
      <c r="AR17" s="114"/>
      <c r="AS17" s="115"/>
    </row>
    <row r="18" s="99" customFormat="1" customHeight="1" spans="1:45">
      <c r="A18" s="15" t="s">
        <v>81</v>
      </c>
      <c r="B18" s="46">
        <f t="shared" si="0"/>
        <v>8</v>
      </c>
      <c r="C18" s="56">
        <v>1</v>
      </c>
      <c r="D18" s="56"/>
      <c r="E18" s="56"/>
      <c r="F18" s="56"/>
      <c r="G18" s="56"/>
      <c r="H18" s="56">
        <v>1</v>
      </c>
      <c r="I18" s="56"/>
      <c r="J18" s="56"/>
      <c r="K18" s="56">
        <v>1</v>
      </c>
      <c r="L18" s="56">
        <v>1</v>
      </c>
      <c r="M18" s="56"/>
      <c r="N18" s="56">
        <v>1</v>
      </c>
      <c r="O18" s="56"/>
      <c r="P18" s="56"/>
      <c r="Q18" s="56">
        <v>2</v>
      </c>
      <c r="R18" s="56"/>
      <c r="S18" s="56">
        <v>1</v>
      </c>
      <c r="T18" s="56"/>
      <c r="U18" s="56"/>
      <c r="V18" s="56"/>
      <c r="W18" s="56"/>
      <c r="X18" s="56"/>
      <c r="Y18" s="56"/>
      <c r="Z18" s="56"/>
      <c r="AA18" s="56"/>
      <c r="AB18" s="107">
        <f t="shared" si="1"/>
        <v>0</v>
      </c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114"/>
      <c r="AS18" s="115"/>
    </row>
    <row r="19" s="99" customFormat="1" customHeight="1" spans="1:45">
      <c r="A19" s="15" t="s">
        <v>82</v>
      </c>
      <c r="B19" s="46">
        <f t="shared" si="0"/>
        <v>1</v>
      </c>
      <c r="C19" s="56"/>
      <c r="D19" s="56"/>
      <c r="E19" s="56"/>
      <c r="F19" s="56"/>
      <c r="G19" s="56"/>
      <c r="H19" s="56"/>
      <c r="I19" s="56"/>
      <c r="J19" s="56"/>
      <c r="K19" s="56"/>
      <c r="L19" s="56">
        <v>1</v>
      </c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107">
        <f t="shared" si="1"/>
        <v>0</v>
      </c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114"/>
      <c r="AS19" s="115"/>
    </row>
    <row r="20" s="99" customFormat="1" customHeight="1" spans="1:45">
      <c r="A20" s="15" t="s">
        <v>83</v>
      </c>
      <c r="B20" s="46">
        <f t="shared" si="0"/>
        <v>2</v>
      </c>
      <c r="C20" s="56"/>
      <c r="D20" s="56"/>
      <c r="E20" s="56"/>
      <c r="F20" s="56"/>
      <c r="G20" s="56"/>
      <c r="H20" s="56">
        <v>1</v>
      </c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>
        <v>1</v>
      </c>
      <c r="AA20" s="56"/>
      <c r="AB20" s="107">
        <f t="shared" si="1"/>
        <v>4</v>
      </c>
      <c r="AC20" s="56">
        <v>1</v>
      </c>
      <c r="AD20" s="56"/>
      <c r="AE20" s="56"/>
      <c r="AF20" s="56"/>
      <c r="AG20" s="56">
        <v>1</v>
      </c>
      <c r="AH20" s="56"/>
      <c r="AI20" s="56">
        <v>1</v>
      </c>
      <c r="AJ20" s="56">
        <v>1</v>
      </c>
      <c r="AK20" s="56"/>
      <c r="AL20" s="56"/>
      <c r="AM20" s="56"/>
      <c r="AN20" s="56"/>
      <c r="AO20" s="56"/>
      <c r="AP20" s="56"/>
      <c r="AQ20" s="56"/>
      <c r="AR20" s="114"/>
      <c r="AS20" s="115"/>
    </row>
    <row r="21" s="99" customFormat="1" customHeight="1" spans="1:45">
      <c r="A21" s="15" t="s">
        <v>84</v>
      </c>
      <c r="B21" s="46">
        <f t="shared" si="0"/>
        <v>3</v>
      </c>
      <c r="C21" s="56"/>
      <c r="D21" s="56"/>
      <c r="E21" s="56"/>
      <c r="F21" s="56"/>
      <c r="G21" s="56"/>
      <c r="H21" s="56">
        <v>1</v>
      </c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>
        <v>1</v>
      </c>
      <c r="Y21" s="56"/>
      <c r="Z21" s="56">
        <v>1</v>
      </c>
      <c r="AA21" s="56"/>
      <c r="AB21" s="107">
        <f t="shared" si="1"/>
        <v>4</v>
      </c>
      <c r="AC21" s="56"/>
      <c r="AD21" s="56">
        <v>1</v>
      </c>
      <c r="AE21" s="56"/>
      <c r="AF21" s="56"/>
      <c r="AG21" s="56">
        <v>1</v>
      </c>
      <c r="AH21" s="56"/>
      <c r="AI21" s="56">
        <v>1</v>
      </c>
      <c r="AJ21" s="56"/>
      <c r="AK21" s="56"/>
      <c r="AL21" s="56"/>
      <c r="AM21" s="56">
        <v>1</v>
      </c>
      <c r="AN21" s="56"/>
      <c r="AO21" s="56"/>
      <c r="AP21" s="56"/>
      <c r="AQ21" s="56"/>
      <c r="AR21" s="114"/>
      <c r="AS21" s="115"/>
    </row>
    <row r="22" s="99" customFormat="1" customHeight="1" spans="1:45">
      <c r="A22" s="15" t="s">
        <v>85</v>
      </c>
      <c r="B22" s="46">
        <f t="shared" si="0"/>
        <v>1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>
        <v>1</v>
      </c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107">
        <f t="shared" si="1"/>
        <v>0</v>
      </c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114"/>
      <c r="AS22" s="115"/>
    </row>
    <row r="23" s="99" customFormat="1" customHeight="1" spans="1:45">
      <c r="A23" s="15" t="s">
        <v>86</v>
      </c>
      <c r="B23" s="46">
        <f t="shared" si="0"/>
        <v>1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>
        <v>1</v>
      </c>
      <c r="X23" s="56"/>
      <c r="Y23" s="56"/>
      <c r="Z23" s="56"/>
      <c r="AA23" s="56"/>
      <c r="AB23" s="107">
        <f t="shared" si="1"/>
        <v>2</v>
      </c>
      <c r="AC23" s="56"/>
      <c r="AD23" s="56"/>
      <c r="AE23" s="56"/>
      <c r="AF23" s="56"/>
      <c r="AG23" s="56"/>
      <c r="AH23" s="56"/>
      <c r="AI23" s="56"/>
      <c r="AJ23" s="56">
        <v>1</v>
      </c>
      <c r="AK23" s="56"/>
      <c r="AL23" s="56"/>
      <c r="AM23" s="56"/>
      <c r="AN23" s="56"/>
      <c r="AO23" s="56"/>
      <c r="AP23" s="56">
        <v>1</v>
      </c>
      <c r="AQ23" s="56"/>
      <c r="AR23" s="114"/>
      <c r="AS23" s="115"/>
    </row>
    <row r="24" s="99" customFormat="1" customHeight="1" spans="1:45">
      <c r="A24" s="15" t="s">
        <v>87</v>
      </c>
      <c r="B24" s="46">
        <f t="shared" si="0"/>
        <v>0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107">
        <f t="shared" si="1"/>
        <v>0</v>
      </c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114"/>
      <c r="AS24" s="115"/>
    </row>
    <row r="25" s="99" customFormat="1" customHeight="1" spans="1:45">
      <c r="A25" s="15" t="s">
        <v>88</v>
      </c>
      <c r="B25" s="46">
        <f t="shared" si="0"/>
        <v>1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>
        <v>1</v>
      </c>
      <c r="Z25" s="56"/>
      <c r="AA25" s="56"/>
      <c r="AB25" s="107">
        <f t="shared" si="1"/>
        <v>2</v>
      </c>
      <c r="AC25" s="56"/>
      <c r="AD25" s="56"/>
      <c r="AE25" s="56">
        <v>1</v>
      </c>
      <c r="AF25" s="56"/>
      <c r="AG25" s="56"/>
      <c r="AH25" s="56"/>
      <c r="AI25" s="56"/>
      <c r="AJ25" s="56"/>
      <c r="AK25" s="56"/>
      <c r="AL25" s="56"/>
      <c r="AM25" s="56"/>
      <c r="AN25" s="56"/>
      <c r="AO25" s="56">
        <v>1</v>
      </c>
      <c r="AP25" s="56"/>
      <c r="AQ25" s="56"/>
      <c r="AR25" s="114"/>
      <c r="AS25" s="115"/>
    </row>
    <row r="26" s="99" customFormat="1" customHeight="1" spans="1:45">
      <c r="A26" s="15" t="s">
        <v>89</v>
      </c>
      <c r="B26" s="46">
        <f t="shared" si="0"/>
        <v>0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107">
        <f t="shared" si="1"/>
        <v>2</v>
      </c>
      <c r="AC26" s="56"/>
      <c r="AD26" s="56"/>
      <c r="AE26" s="56"/>
      <c r="AF26" s="56">
        <v>1</v>
      </c>
      <c r="AG26" s="56"/>
      <c r="AH26" s="56"/>
      <c r="AI26" s="56"/>
      <c r="AJ26" s="56"/>
      <c r="AK26" s="56"/>
      <c r="AL26" s="56"/>
      <c r="AM26" s="56"/>
      <c r="AN26" s="56">
        <v>1</v>
      </c>
      <c r="AO26" s="56"/>
      <c r="AP26" s="56"/>
      <c r="AQ26" s="56"/>
      <c r="AR26" s="114"/>
      <c r="AS26" s="115"/>
    </row>
    <row r="27" s="99" customFormat="1" customHeight="1" spans="1:45">
      <c r="A27" s="15" t="s">
        <v>90</v>
      </c>
      <c r="B27" s="46">
        <f t="shared" si="0"/>
        <v>2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>
        <v>1</v>
      </c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>
        <v>1</v>
      </c>
      <c r="AB27" s="107">
        <f t="shared" si="1"/>
        <v>3</v>
      </c>
      <c r="AC27" s="56"/>
      <c r="AD27" s="56"/>
      <c r="AE27" s="56"/>
      <c r="AF27" s="56"/>
      <c r="AG27" s="56">
        <v>1</v>
      </c>
      <c r="AH27" s="56">
        <v>1</v>
      </c>
      <c r="AI27" s="56"/>
      <c r="AJ27" s="56">
        <v>1</v>
      </c>
      <c r="AK27" s="56"/>
      <c r="AL27" s="56"/>
      <c r="AM27" s="56"/>
      <c r="AN27" s="56"/>
      <c r="AO27" s="56"/>
      <c r="AP27" s="56"/>
      <c r="AQ27" s="56"/>
      <c r="AR27" s="114"/>
      <c r="AS27" s="115"/>
    </row>
    <row r="28" s="99" customFormat="1" customHeight="1" spans="1:45">
      <c r="A28" s="15" t="s">
        <v>91</v>
      </c>
      <c r="B28" s="46">
        <f t="shared" si="0"/>
        <v>0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107">
        <f t="shared" si="1"/>
        <v>2</v>
      </c>
      <c r="AC28" s="56">
        <v>1</v>
      </c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>
        <v>1</v>
      </c>
      <c r="AP28" s="56"/>
      <c r="AQ28" s="56"/>
      <c r="AR28" s="114"/>
      <c r="AS28" s="115"/>
    </row>
    <row r="29" s="99" customFormat="1" customHeight="1" spans="1:45">
      <c r="A29" s="15" t="s">
        <v>49</v>
      </c>
      <c r="B29" s="46">
        <f t="shared" si="0"/>
        <v>1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>
        <v>1</v>
      </c>
      <c r="S29" s="56"/>
      <c r="T29" s="56"/>
      <c r="U29" s="56"/>
      <c r="V29" s="56"/>
      <c r="W29" s="56"/>
      <c r="X29" s="56"/>
      <c r="Y29" s="56"/>
      <c r="Z29" s="56"/>
      <c r="AA29" s="56"/>
      <c r="AB29" s="107">
        <f t="shared" si="1"/>
        <v>0</v>
      </c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114"/>
      <c r="AS29" s="115"/>
    </row>
    <row r="30" s="99" customFormat="1" customHeight="1" spans="1:45">
      <c r="A30" s="15" t="s">
        <v>92</v>
      </c>
      <c r="B30" s="46">
        <f t="shared" si="0"/>
        <v>0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107">
        <f t="shared" si="1"/>
        <v>0</v>
      </c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114"/>
      <c r="AS30" s="115"/>
    </row>
    <row r="31" s="99" customFormat="1" customHeight="1" spans="1:45">
      <c r="A31" s="15" t="s">
        <v>93</v>
      </c>
      <c r="B31" s="46">
        <f t="shared" si="0"/>
        <v>0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107">
        <f t="shared" si="1"/>
        <v>0</v>
      </c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114"/>
      <c r="AS31" s="115"/>
    </row>
    <row r="32" s="99" customFormat="1" customHeight="1" spans="1:45">
      <c r="A32" s="15" t="s">
        <v>94</v>
      </c>
      <c r="B32" s="46">
        <f t="shared" si="0"/>
        <v>1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>
        <v>1</v>
      </c>
      <c r="U32" s="56"/>
      <c r="V32" s="56"/>
      <c r="W32" s="56"/>
      <c r="X32" s="56"/>
      <c r="Y32" s="56"/>
      <c r="Z32" s="56"/>
      <c r="AA32" s="56"/>
      <c r="AB32" s="107">
        <f t="shared" si="1"/>
        <v>2</v>
      </c>
      <c r="AC32" s="56"/>
      <c r="AD32" s="56"/>
      <c r="AE32" s="56"/>
      <c r="AF32" s="56"/>
      <c r="AG32" s="56"/>
      <c r="AH32" s="56"/>
      <c r="AI32" s="56">
        <v>1</v>
      </c>
      <c r="AJ32" s="56"/>
      <c r="AK32" s="56"/>
      <c r="AL32" s="56"/>
      <c r="AM32" s="56"/>
      <c r="AN32" s="56"/>
      <c r="AO32" s="56"/>
      <c r="AP32" s="56"/>
      <c r="AQ32" s="56">
        <v>1</v>
      </c>
      <c r="AR32" s="114"/>
      <c r="AS32" s="115"/>
    </row>
    <row r="33" s="99" customFormat="1" customHeight="1" spans="1:45">
      <c r="A33" s="15" t="s">
        <v>95</v>
      </c>
      <c r="B33" s="46">
        <f t="shared" si="0"/>
        <v>1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>
        <v>1</v>
      </c>
      <c r="V33" s="56"/>
      <c r="W33" s="56"/>
      <c r="X33" s="56"/>
      <c r="Y33" s="56"/>
      <c r="Z33" s="56"/>
      <c r="AA33" s="56"/>
      <c r="AB33" s="107">
        <f t="shared" si="1"/>
        <v>2</v>
      </c>
      <c r="AC33" s="56"/>
      <c r="AD33" s="56"/>
      <c r="AE33" s="56"/>
      <c r="AF33" s="56">
        <v>1</v>
      </c>
      <c r="AG33" s="56"/>
      <c r="AH33" s="56"/>
      <c r="AI33" s="56"/>
      <c r="AJ33" s="56">
        <v>1</v>
      </c>
      <c r="AK33" s="56"/>
      <c r="AL33" s="56"/>
      <c r="AM33" s="56"/>
      <c r="AN33" s="56"/>
      <c r="AO33" s="56"/>
      <c r="AP33" s="56"/>
      <c r="AQ33" s="56"/>
      <c r="AR33" s="114"/>
      <c r="AS33" s="115"/>
    </row>
    <row r="34" s="99" customFormat="1" customHeight="1" spans="1:45">
      <c r="A34" s="15" t="s">
        <v>96</v>
      </c>
      <c r="B34" s="46">
        <f t="shared" si="0"/>
        <v>1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>
        <v>1</v>
      </c>
      <c r="X34" s="56"/>
      <c r="Y34" s="56"/>
      <c r="Z34" s="56"/>
      <c r="AA34" s="56"/>
      <c r="AB34" s="107">
        <f t="shared" si="1"/>
        <v>2</v>
      </c>
      <c r="AC34" s="56"/>
      <c r="AD34" s="56"/>
      <c r="AE34" s="56"/>
      <c r="AF34" s="56"/>
      <c r="AG34" s="56">
        <v>1</v>
      </c>
      <c r="AH34" s="56"/>
      <c r="AI34" s="56"/>
      <c r="AJ34" s="56"/>
      <c r="AK34" s="56">
        <v>1</v>
      </c>
      <c r="AL34" s="56"/>
      <c r="AM34" s="56"/>
      <c r="AN34" s="56"/>
      <c r="AO34" s="56"/>
      <c r="AP34" s="56"/>
      <c r="AQ34" s="56"/>
      <c r="AR34" s="114"/>
      <c r="AS34" s="115"/>
    </row>
    <row r="35" s="99" customFormat="1" customHeight="1" spans="1:45">
      <c r="A35" s="15" t="s">
        <v>26</v>
      </c>
      <c r="B35" s="46">
        <f t="shared" si="0"/>
        <v>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107">
        <f t="shared" si="1"/>
        <v>0</v>
      </c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114"/>
      <c r="AS35" s="115"/>
    </row>
    <row r="36" s="99" customFormat="1" customHeight="1" spans="1:45">
      <c r="A36" s="15" t="s">
        <v>27</v>
      </c>
      <c r="B36" s="46">
        <f t="shared" si="0"/>
        <v>0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107">
        <f t="shared" si="1"/>
        <v>0</v>
      </c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114"/>
      <c r="AS36" s="115"/>
    </row>
    <row r="37" s="99" customFormat="1" customHeight="1" spans="1:45">
      <c r="A37" s="15" t="s">
        <v>28</v>
      </c>
      <c r="B37" s="46">
        <f t="shared" si="0"/>
        <v>0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107">
        <f t="shared" si="1"/>
        <v>0</v>
      </c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114"/>
      <c r="AS37" s="115"/>
    </row>
    <row r="38" s="99" customFormat="1" customHeight="1" spans="1:45">
      <c r="A38" s="46" t="s">
        <v>29</v>
      </c>
      <c r="B38" s="46">
        <f t="shared" ref="B38:AQ38" si="2">SUM(B8:B37)</f>
        <v>208</v>
      </c>
      <c r="C38" s="46">
        <f t="shared" si="2"/>
        <v>8</v>
      </c>
      <c r="D38" s="46">
        <f t="shared" si="2"/>
        <v>8</v>
      </c>
      <c r="E38" s="46">
        <f t="shared" si="2"/>
        <v>8</v>
      </c>
      <c r="F38" s="46">
        <f t="shared" si="2"/>
        <v>8</v>
      </c>
      <c r="G38" s="46">
        <f t="shared" si="2"/>
        <v>8</v>
      </c>
      <c r="H38" s="46">
        <f t="shared" si="2"/>
        <v>9</v>
      </c>
      <c r="I38" s="46">
        <f t="shared" si="2"/>
        <v>7</v>
      </c>
      <c r="J38" s="46">
        <f t="shared" si="2"/>
        <v>8</v>
      </c>
      <c r="K38" s="46">
        <f t="shared" si="2"/>
        <v>8</v>
      </c>
      <c r="L38" s="46">
        <f t="shared" si="2"/>
        <v>8</v>
      </c>
      <c r="M38" s="46">
        <f t="shared" si="2"/>
        <v>8</v>
      </c>
      <c r="N38" s="46">
        <f t="shared" si="2"/>
        <v>8</v>
      </c>
      <c r="O38" s="46">
        <f t="shared" si="2"/>
        <v>8</v>
      </c>
      <c r="P38" s="46">
        <f t="shared" si="2"/>
        <v>8</v>
      </c>
      <c r="Q38" s="46">
        <f t="shared" si="2"/>
        <v>16</v>
      </c>
      <c r="R38" s="46">
        <f t="shared" si="2"/>
        <v>9</v>
      </c>
      <c r="S38" s="46">
        <f t="shared" si="2"/>
        <v>7</v>
      </c>
      <c r="T38" s="46">
        <f t="shared" si="2"/>
        <v>8</v>
      </c>
      <c r="U38" s="46">
        <f t="shared" si="2"/>
        <v>8</v>
      </c>
      <c r="V38" s="46">
        <f t="shared" si="2"/>
        <v>8</v>
      </c>
      <c r="W38" s="46">
        <f t="shared" si="2"/>
        <v>8</v>
      </c>
      <c r="X38" s="46">
        <f t="shared" si="2"/>
        <v>8</v>
      </c>
      <c r="Y38" s="46">
        <f t="shared" si="2"/>
        <v>8</v>
      </c>
      <c r="Z38" s="46">
        <f t="shared" si="2"/>
        <v>8</v>
      </c>
      <c r="AA38" s="46">
        <f t="shared" si="2"/>
        <v>8</v>
      </c>
      <c r="AB38" s="46">
        <f t="shared" si="2"/>
        <v>99</v>
      </c>
      <c r="AC38" s="46">
        <f t="shared" si="2"/>
        <v>6</v>
      </c>
      <c r="AD38" s="46">
        <f t="shared" si="2"/>
        <v>6</v>
      </c>
      <c r="AE38" s="46">
        <f t="shared" si="2"/>
        <v>7</v>
      </c>
      <c r="AF38" s="46">
        <f t="shared" si="2"/>
        <v>6</v>
      </c>
      <c r="AG38" s="46">
        <f t="shared" si="2"/>
        <v>7</v>
      </c>
      <c r="AH38" s="46">
        <f t="shared" si="2"/>
        <v>7</v>
      </c>
      <c r="AI38" s="46">
        <f t="shared" si="2"/>
        <v>7</v>
      </c>
      <c r="AJ38" s="46">
        <f t="shared" si="2"/>
        <v>6</v>
      </c>
      <c r="AK38" s="46">
        <f t="shared" si="2"/>
        <v>7</v>
      </c>
      <c r="AL38" s="46">
        <f t="shared" si="2"/>
        <v>6</v>
      </c>
      <c r="AM38" s="46">
        <f t="shared" si="2"/>
        <v>7</v>
      </c>
      <c r="AN38" s="46">
        <f t="shared" si="2"/>
        <v>7</v>
      </c>
      <c r="AO38" s="46">
        <f t="shared" si="2"/>
        <v>7</v>
      </c>
      <c r="AP38" s="46">
        <f t="shared" si="2"/>
        <v>7</v>
      </c>
      <c r="AQ38" s="46">
        <f t="shared" si="2"/>
        <v>6</v>
      </c>
      <c r="AR38" s="114"/>
      <c r="AS38" s="115"/>
    </row>
    <row r="39" s="77" customFormat="1" ht="92" customHeight="1" spans="1:43">
      <c r="A39" s="17" t="s">
        <v>138</v>
      </c>
      <c r="B39" s="87" t="s">
        <v>31</v>
      </c>
      <c r="C39" s="88" t="s">
        <v>99</v>
      </c>
      <c r="D39" s="87" t="s">
        <v>178</v>
      </c>
      <c r="E39" s="87" t="s">
        <v>147</v>
      </c>
      <c r="F39" s="87" t="s">
        <v>140</v>
      </c>
      <c r="G39" s="88" t="s">
        <v>179</v>
      </c>
      <c r="H39" s="87" t="s">
        <v>180</v>
      </c>
      <c r="I39" s="87" t="s">
        <v>179</v>
      </c>
      <c r="J39" s="87" t="s">
        <v>99</v>
      </c>
      <c r="K39" s="88" t="s">
        <v>99</v>
      </c>
      <c r="L39" s="87" t="s">
        <v>99</v>
      </c>
      <c r="M39" s="87" t="s">
        <v>181</v>
      </c>
      <c r="N39" s="87" t="s">
        <v>180</v>
      </c>
      <c r="O39" s="88" t="s">
        <v>182</v>
      </c>
      <c r="P39" s="88" t="s">
        <v>183</v>
      </c>
      <c r="Q39" s="87" t="s">
        <v>99</v>
      </c>
      <c r="R39" s="87" t="s">
        <v>180</v>
      </c>
      <c r="S39" s="88" t="s">
        <v>181</v>
      </c>
      <c r="T39" s="88" t="s">
        <v>180</v>
      </c>
      <c r="U39" s="88" t="s">
        <v>184</v>
      </c>
      <c r="V39" s="88" t="s">
        <v>184</v>
      </c>
      <c r="W39" s="88" t="s">
        <v>178</v>
      </c>
      <c r="X39" s="88" t="s">
        <v>99</v>
      </c>
      <c r="Y39" s="108" t="s">
        <v>99</v>
      </c>
      <c r="Z39" s="109" t="s">
        <v>99</v>
      </c>
      <c r="AA39" s="109" t="s">
        <v>99</v>
      </c>
      <c r="AB39" s="109" t="s">
        <v>31</v>
      </c>
      <c r="AC39" s="109" t="s">
        <v>99</v>
      </c>
      <c r="AD39" s="109" t="s">
        <v>99</v>
      </c>
      <c r="AE39" s="109" t="s">
        <v>99</v>
      </c>
      <c r="AF39" s="109" t="s">
        <v>99</v>
      </c>
      <c r="AG39" s="109" t="s">
        <v>105</v>
      </c>
      <c r="AH39" s="109" t="s">
        <v>99</v>
      </c>
      <c r="AI39" s="109" t="s">
        <v>99</v>
      </c>
      <c r="AJ39" s="109" t="s">
        <v>99</v>
      </c>
      <c r="AK39" s="109" t="s">
        <v>99</v>
      </c>
      <c r="AL39" s="109" t="s">
        <v>105</v>
      </c>
      <c r="AM39" s="109" t="s">
        <v>99</v>
      </c>
      <c r="AN39" s="109" t="s">
        <v>183</v>
      </c>
      <c r="AO39" s="109" t="s">
        <v>99</v>
      </c>
      <c r="AP39" s="109" t="s">
        <v>99</v>
      </c>
      <c r="AQ39" s="109" t="s">
        <v>105</v>
      </c>
    </row>
    <row r="40" s="99" customFormat="1" customHeight="1" spans="28:45">
      <c r="AB40" s="110"/>
      <c r="AR40" s="115"/>
      <c r="AS40" s="115"/>
    </row>
    <row r="41" s="99" customFormat="1" customHeight="1" spans="44:45">
      <c r="AR41" s="115"/>
      <c r="AS41" s="115"/>
    </row>
    <row r="42" s="99" customFormat="1" customHeight="1" spans="44:45">
      <c r="AR42" s="115"/>
      <c r="AS42" s="115"/>
    </row>
  </sheetData>
  <mergeCells count="31">
    <mergeCell ref="A2:AQ2"/>
    <mergeCell ref="B3:AQ3"/>
    <mergeCell ref="B4:AA4"/>
    <mergeCell ref="AB4:AQ4"/>
    <mergeCell ref="C5:D5"/>
    <mergeCell ref="E5:F5"/>
    <mergeCell ref="G5:H5"/>
    <mergeCell ref="I5:J5"/>
    <mergeCell ref="K5:L5"/>
    <mergeCell ref="M5:N5"/>
    <mergeCell ref="O5:P5"/>
    <mergeCell ref="R5:S5"/>
    <mergeCell ref="T5:U5"/>
    <mergeCell ref="A3:A6"/>
    <mergeCell ref="B5:B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</mergeCells>
  <pageMargins left="0.511805555555556" right="0.25" top="0.590277777777778" bottom="0.75" header="0.298611111111111" footer="0.298611111111111"/>
  <pageSetup paperSize="9" scale="4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R39"/>
  <sheetViews>
    <sheetView zoomScale="70" zoomScaleNormal="70" workbookViewId="0">
      <selection activeCell="A1" sqref="A1"/>
    </sheetView>
  </sheetViews>
  <sheetFormatPr defaultColWidth="9" defaultRowHeight="22" customHeight="1"/>
  <cols>
    <col min="1" max="1" width="21.25" customWidth="1"/>
    <col min="2" max="2" width="6.34166666666667" customWidth="1"/>
    <col min="3" max="3" width="5.55833333333333" style="78" customWidth="1"/>
    <col min="4" max="10" width="5.55833333333333" customWidth="1"/>
    <col min="11" max="14" width="6.38333333333333" customWidth="1"/>
    <col min="15" max="18" width="6.1" customWidth="1"/>
    <col min="19" max="26" width="5.55833333333333" customWidth="1"/>
    <col min="27" max="31" width="6.1" customWidth="1"/>
    <col min="32" max="32" width="6.95833333333333" customWidth="1"/>
    <col min="33" max="33" width="7.14166666666667" customWidth="1"/>
    <col min="34" max="37" width="6.1" customWidth="1"/>
    <col min="38" max="38" width="6.38333333333333" customWidth="1"/>
    <col min="39" max="44" width="6.38333333333333" style="79" customWidth="1"/>
  </cols>
  <sheetData>
    <row r="1" customHeight="1" spans="1:2">
      <c r="A1" s="80" t="s">
        <v>185</v>
      </c>
      <c r="B1" s="80"/>
    </row>
    <row r="2" ht="41" customHeight="1" spans="1:44">
      <c r="A2" s="81" t="s">
        <v>186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</row>
    <row r="3" s="75" customFormat="1" ht="40" customHeight="1" spans="1:44">
      <c r="A3" s="82" t="s">
        <v>2</v>
      </c>
      <c r="B3" s="83" t="s">
        <v>187</v>
      </c>
      <c r="C3" s="46" t="s">
        <v>70</v>
      </c>
      <c r="D3" s="46"/>
      <c r="E3" s="46"/>
      <c r="F3" s="46"/>
      <c r="G3" s="46" t="s">
        <v>71</v>
      </c>
      <c r="H3" s="46"/>
      <c r="I3" s="46"/>
      <c r="J3" s="46"/>
      <c r="K3" s="46" t="s">
        <v>72</v>
      </c>
      <c r="L3" s="46"/>
      <c r="M3" s="46"/>
      <c r="N3" s="46"/>
      <c r="O3" s="46" t="s">
        <v>73</v>
      </c>
      <c r="P3" s="46"/>
      <c r="Q3" s="46"/>
      <c r="R3" s="46"/>
      <c r="S3" s="46" t="s">
        <v>74</v>
      </c>
      <c r="T3" s="46"/>
      <c r="U3" s="46"/>
      <c r="V3" s="46"/>
      <c r="W3" s="46" t="s">
        <v>75</v>
      </c>
      <c r="X3" s="46"/>
      <c r="Y3" s="46"/>
      <c r="Z3" s="46"/>
      <c r="AA3" s="46" t="s">
        <v>76</v>
      </c>
      <c r="AB3" s="46"/>
      <c r="AC3" s="46"/>
      <c r="AD3" s="46"/>
      <c r="AE3" s="46" t="s">
        <v>188</v>
      </c>
      <c r="AF3" s="46"/>
      <c r="AG3" s="46"/>
      <c r="AH3" s="46" t="s">
        <v>79</v>
      </c>
      <c r="AI3" s="46"/>
      <c r="AJ3" s="46"/>
      <c r="AK3" s="46"/>
      <c r="AL3" s="91" t="s">
        <v>80</v>
      </c>
      <c r="AM3" s="92"/>
      <c r="AN3" s="92"/>
      <c r="AO3" s="92"/>
      <c r="AP3" s="92"/>
      <c r="AQ3" s="92"/>
      <c r="AR3" s="92"/>
    </row>
    <row r="4" s="76" customFormat="1" ht="51" customHeight="1" spans="1:44">
      <c r="A4" s="82"/>
      <c r="B4" s="84"/>
      <c r="C4" s="46" t="s">
        <v>60</v>
      </c>
      <c r="D4" s="82" t="s">
        <v>135</v>
      </c>
      <c r="E4" s="82" t="s">
        <v>134</v>
      </c>
      <c r="F4" s="82" t="s">
        <v>133</v>
      </c>
      <c r="G4" s="46" t="s">
        <v>60</v>
      </c>
      <c r="H4" s="82" t="s">
        <v>135</v>
      </c>
      <c r="I4" s="82" t="s">
        <v>134</v>
      </c>
      <c r="J4" s="82" t="s">
        <v>133</v>
      </c>
      <c r="K4" s="46" t="s">
        <v>60</v>
      </c>
      <c r="L4" s="82" t="s">
        <v>135</v>
      </c>
      <c r="M4" s="82" t="s">
        <v>134</v>
      </c>
      <c r="N4" s="82" t="s">
        <v>133</v>
      </c>
      <c r="O4" s="46" t="s">
        <v>60</v>
      </c>
      <c r="P4" s="82" t="s">
        <v>135</v>
      </c>
      <c r="Q4" s="82" t="s">
        <v>134</v>
      </c>
      <c r="R4" s="82" t="s">
        <v>133</v>
      </c>
      <c r="S4" s="46" t="s">
        <v>60</v>
      </c>
      <c r="T4" s="82" t="s">
        <v>135</v>
      </c>
      <c r="U4" s="82" t="s">
        <v>134</v>
      </c>
      <c r="V4" s="82" t="s">
        <v>133</v>
      </c>
      <c r="W4" s="46" t="s">
        <v>60</v>
      </c>
      <c r="X4" s="46" t="s">
        <v>135</v>
      </c>
      <c r="Y4" s="82" t="s">
        <v>134</v>
      </c>
      <c r="Z4" s="82" t="s">
        <v>133</v>
      </c>
      <c r="AA4" s="46" t="s">
        <v>60</v>
      </c>
      <c r="AB4" s="82" t="s">
        <v>135</v>
      </c>
      <c r="AC4" s="82" t="s">
        <v>134</v>
      </c>
      <c r="AD4" s="82" t="s">
        <v>133</v>
      </c>
      <c r="AE4" s="46" t="s">
        <v>60</v>
      </c>
      <c r="AF4" s="82" t="s">
        <v>137</v>
      </c>
      <c r="AG4" s="82" t="s">
        <v>133</v>
      </c>
      <c r="AH4" s="46" t="s">
        <v>60</v>
      </c>
      <c r="AI4" s="82" t="s">
        <v>135</v>
      </c>
      <c r="AJ4" s="82" t="s">
        <v>134</v>
      </c>
      <c r="AK4" s="82" t="s">
        <v>133</v>
      </c>
      <c r="AL4" s="46" t="s">
        <v>60</v>
      </c>
      <c r="AM4" s="93" t="s">
        <v>127</v>
      </c>
      <c r="AN4" s="93" t="s">
        <v>189</v>
      </c>
      <c r="AO4" s="93" t="s">
        <v>190</v>
      </c>
      <c r="AP4" s="93" t="s">
        <v>191</v>
      </c>
      <c r="AQ4" s="93" t="s">
        <v>192</v>
      </c>
      <c r="AR4" s="93" t="s">
        <v>129</v>
      </c>
    </row>
    <row r="5" s="77" customFormat="1" ht="23" customHeight="1" spans="1:44">
      <c r="A5" s="46" t="s">
        <v>15</v>
      </c>
      <c r="B5" s="85">
        <f>C5+G5+K5+O5+S5+W5+AA5+AE5+AH5+AL5</f>
        <v>168</v>
      </c>
      <c r="C5" s="86">
        <f>SUM(D5:F5)</f>
        <v>15</v>
      </c>
      <c r="D5" s="56">
        <v>3</v>
      </c>
      <c r="E5" s="56">
        <v>8</v>
      </c>
      <c r="F5" s="56">
        <v>4</v>
      </c>
      <c r="G5" s="86">
        <f>SUM(H5:J5)</f>
        <v>18</v>
      </c>
      <c r="H5" s="56">
        <v>6</v>
      </c>
      <c r="I5" s="56">
        <v>4</v>
      </c>
      <c r="J5" s="56">
        <v>8</v>
      </c>
      <c r="K5" s="86">
        <f>SUM(L5:N5)</f>
        <v>16</v>
      </c>
      <c r="L5" s="56">
        <v>4</v>
      </c>
      <c r="M5" s="56">
        <v>4</v>
      </c>
      <c r="N5" s="56">
        <v>8</v>
      </c>
      <c r="O5" s="86">
        <f>SUM(P5:R5)</f>
        <v>20</v>
      </c>
      <c r="P5" s="56">
        <v>6</v>
      </c>
      <c r="Q5" s="56">
        <v>7</v>
      </c>
      <c r="R5" s="56">
        <v>7</v>
      </c>
      <c r="S5" s="86">
        <f>SUM(T5:V5)</f>
        <v>18</v>
      </c>
      <c r="T5" s="56">
        <v>7</v>
      </c>
      <c r="U5" s="56">
        <v>4</v>
      </c>
      <c r="V5" s="56">
        <v>7</v>
      </c>
      <c r="W5" s="86">
        <f>SUM(X5:Z5)</f>
        <v>16</v>
      </c>
      <c r="X5" s="56">
        <v>4</v>
      </c>
      <c r="Y5" s="56">
        <v>4</v>
      </c>
      <c r="Z5" s="56">
        <v>8</v>
      </c>
      <c r="AA5" s="86">
        <f>SUM(AB5:AD5)</f>
        <v>12</v>
      </c>
      <c r="AB5" s="56">
        <v>4</v>
      </c>
      <c r="AC5" s="56">
        <v>4</v>
      </c>
      <c r="AD5" s="56">
        <v>4</v>
      </c>
      <c r="AE5" s="86">
        <f>AF5+AG5</f>
        <v>8</v>
      </c>
      <c r="AF5" s="56">
        <v>4</v>
      </c>
      <c r="AG5" s="56">
        <v>4</v>
      </c>
      <c r="AH5" s="86">
        <f>SUM(AI5:AK5)</f>
        <v>23</v>
      </c>
      <c r="AI5" s="56">
        <v>7</v>
      </c>
      <c r="AJ5" s="56">
        <v>8</v>
      </c>
      <c r="AK5" s="56">
        <v>8</v>
      </c>
      <c r="AL5" s="94">
        <f>SUM(AM5:AR5)</f>
        <v>22</v>
      </c>
      <c r="AM5" s="56">
        <v>3</v>
      </c>
      <c r="AN5" s="56">
        <v>3</v>
      </c>
      <c r="AO5" s="56">
        <v>4</v>
      </c>
      <c r="AP5" s="56">
        <v>4</v>
      </c>
      <c r="AQ5" s="56">
        <v>4</v>
      </c>
      <c r="AR5" s="56">
        <v>4</v>
      </c>
    </row>
    <row r="6" s="77" customFormat="1" ht="23" customHeight="1" spans="1:44">
      <c r="A6" s="15" t="s">
        <v>16</v>
      </c>
      <c r="B6" s="85">
        <f>SUM(C6,G6,K6,O6,S6,W6,AA6,AE6,AH6,AL6)</f>
        <v>12</v>
      </c>
      <c r="C6" s="86">
        <f>SUM(D6:F6)</f>
        <v>1</v>
      </c>
      <c r="D6" s="56"/>
      <c r="E6" s="56">
        <v>1</v>
      </c>
      <c r="F6" s="56"/>
      <c r="G6" s="86">
        <f>SUM(H6:J6)</f>
        <v>1</v>
      </c>
      <c r="H6" s="56">
        <v>1</v>
      </c>
      <c r="I6" s="56"/>
      <c r="J6" s="56"/>
      <c r="K6" s="86">
        <f>SUM(L6:N6)</f>
        <v>1</v>
      </c>
      <c r="L6" s="56"/>
      <c r="M6" s="56"/>
      <c r="N6" s="56">
        <v>1</v>
      </c>
      <c r="O6" s="86">
        <f>SUM(P6:R6)</f>
        <v>1</v>
      </c>
      <c r="P6" s="56"/>
      <c r="Q6" s="56">
        <v>1</v>
      </c>
      <c r="R6" s="56"/>
      <c r="S6" s="86">
        <f>SUM(T6:V6)</f>
        <v>1</v>
      </c>
      <c r="T6" s="56"/>
      <c r="U6" s="56"/>
      <c r="V6" s="56">
        <v>1</v>
      </c>
      <c r="W6" s="86">
        <f>SUM(X6:Z6)</f>
        <v>2</v>
      </c>
      <c r="X6" s="56">
        <v>1</v>
      </c>
      <c r="Y6" s="56"/>
      <c r="Z6" s="56">
        <v>1</v>
      </c>
      <c r="AA6" s="86">
        <f>SUM(AB6:AD6)</f>
        <v>1</v>
      </c>
      <c r="AB6" s="56">
        <v>1</v>
      </c>
      <c r="AC6" s="56"/>
      <c r="AD6" s="56"/>
      <c r="AE6" s="86">
        <f>SUM(AF6:AG6)</f>
        <v>1</v>
      </c>
      <c r="AF6" s="56"/>
      <c r="AG6" s="56">
        <v>1</v>
      </c>
      <c r="AH6" s="86">
        <f>SUM(AI6:AK6)</f>
        <v>1</v>
      </c>
      <c r="AI6" s="56"/>
      <c r="AJ6" s="56"/>
      <c r="AK6" s="56">
        <v>1</v>
      </c>
      <c r="AL6" s="94">
        <f>SUM(AM6:AR6)</f>
        <v>2</v>
      </c>
      <c r="AM6" s="56">
        <v>1</v>
      </c>
      <c r="AN6" s="56"/>
      <c r="AO6" s="56"/>
      <c r="AP6" s="56"/>
      <c r="AQ6" s="56"/>
      <c r="AR6" s="56">
        <v>1</v>
      </c>
    </row>
    <row r="7" s="77" customFormat="1" ht="23" customHeight="1" spans="1:44">
      <c r="A7" s="15" t="s">
        <v>17</v>
      </c>
      <c r="B7" s="85">
        <f t="shared" ref="B7:B35" si="0">SUM(C7,G7,K7,O7,S7,W7,AA7,AE7,AH7,AL7)</f>
        <v>14</v>
      </c>
      <c r="C7" s="86">
        <f t="shared" ref="C7:C35" si="1">SUM(D7:F7)</f>
        <v>1</v>
      </c>
      <c r="D7" s="56"/>
      <c r="E7" s="56">
        <v>1</v>
      </c>
      <c r="F7" s="56"/>
      <c r="G7" s="86">
        <f t="shared" ref="G7:G35" si="2">SUM(H7:J7)</f>
        <v>2</v>
      </c>
      <c r="H7" s="56"/>
      <c r="I7" s="56">
        <v>1</v>
      </c>
      <c r="J7" s="56">
        <v>1</v>
      </c>
      <c r="K7" s="86">
        <f t="shared" ref="K7:K35" si="3">SUM(L7:N7)</f>
        <v>1</v>
      </c>
      <c r="L7" s="56"/>
      <c r="M7" s="56"/>
      <c r="N7" s="56">
        <v>1</v>
      </c>
      <c r="O7" s="86">
        <f t="shared" ref="O7:O35" si="4">SUM(P7:R7)</f>
        <v>2</v>
      </c>
      <c r="P7" s="56">
        <v>1</v>
      </c>
      <c r="Q7" s="56"/>
      <c r="R7" s="56">
        <v>1</v>
      </c>
      <c r="S7" s="86">
        <f t="shared" ref="S7:S35" si="5">SUM(T7:V7)</f>
        <v>1</v>
      </c>
      <c r="T7" s="56">
        <v>1</v>
      </c>
      <c r="U7" s="56"/>
      <c r="V7" s="56"/>
      <c r="W7" s="86">
        <f t="shared" ref="W7:W35" si="6">SUM(X7:Z7)</f>
        <v>2</v>
      </c>
      <c r="X7" s="56">
        <v>1</v>
      </c>
      <c r="Y7" s="56"/>
      <c r="Z7" s="56">
        <v>1</v>
      </c>
      <c r="AA7" s="86">
        <f t="shared" ref="AA7:AA35" si="7">SUM(AB7:AD7)</f>
        <v>1</v>
      </c>
      <c r="AB7" s="56"/>
      <c r="AC7" s="56">
        <v>1</v>
      </c>
      <c r="AD7" s="56"/>
      <c r="AE7" s="86">
        <f t="shared" ref="AE7:AE35" si="8">SUM(AF7:AG7)</f>
        <v>1</v>
      </c>
      <c r="AF7" s="56"/>
      <c r="AG7" s="56">
        <v>1</v>
      </c>
      <c r="AH7" s="86">
        <f t="shared" ref="AH7:AH35" si="9">SUM(AI7:AK7)</f>
        <v>1</v>
      </c>
      <c r="AI7" s="56"/>
      <c r="AJ7" s="56"/>
      <c r="AK7" s="56">
        <v>1</v>
      </c>
      <c r="AL7" s="94">
        <f t="shared" ref="AL7:AL35" si="10">SUM(AM7:AR7)</f>
        <v>2</v>
      </c>
      <c r="AM7" s="56"/>
      <c r="AN7" s="56">
        <v>1</v>
      </c>
      <c r="AO7" s="56"/>
      <c r="AP7" s="56"/>
      <c r="AQ7" s="56"/>
      <c r="AR7" s="56">
        <v>1</v>
      </c>
    </row>
    <row r="8" s="77" customFormat="1" ht="23" customHeight="1" spans="1:44">
      <c r="A8" s="15" t="s">
        <v>18</v>
      </c>
      <c r="B8" s="85">
        <f t="shared" si="0"/>
        <v>10</v>
      </c>
      <c r="C8" s="86">
        <f t="shared" si="1"/>
        <v>1</v>
      </c>
      <c r="D8" s="56"/>
      <c r="E8" s="56"/>
      <c r="F8" s="56">
        <v>1</v>
      </c>
      <c r="G8" s="86">
        <f t="shared" si="2"/>
        <v>1</v>
      </c>
      <c r="H8" s="56"/>
      <c r="I8" s="56">
        <v>1</v>
      </c>
      <c r="J8" s="56"/>
      <c r="K8" s="86">
        <f t="shared" si="3"/>
        <v>1</v>
      </c>
      <c r="L8" s="56"/>
      <c r="M8" s="56">
        <v>1</v>
      </c>
      <c r="N8" s="56"/>
      <c r="O8" s="86">
        <f t="shared" si="4"/>
        <v>1</v>
      </c>
      <c r="P8" s="56"/>
      <c r="Q8" s="56"/>
      <c r="R8" s="56">
        <v>1</v>
      </c>
      <c r="S8" s="86">
        <f t="shared" si="5"/>
        <v>1</v>
      </c>
      <c r="T8" s="56">
        <v>1</v>
      </c>
      <c r="U8" s="56"/>
      <c r="V8" s="56"/>
      <c r="W8" s="86">
        <f t="shared" si="6"/>
        <v>1</v>
      </c>
      <c r="X8" s="56"/>
      <c r="Y8" s="56">
        <v>1</v>
      </c>
      <c r="Z8" s="56"/>
      <c r="AA8" s="86">
        <f t="shared" si="7"/>
        <v>1</v>
      </c>
      <c r="AB8" s="56"/>
      <c r="AC8" s="56"/>
      <c r="AD8" s="56">
        <v>1</v>
      </c>
      <c r="AE8" s="86">
        <f t="shared" si="8"/>
        <v>0</v>
      </c>
      <c r="AF8" s="56"/>
      <c r="AG8" s="56"/>
      <c r="AH8" s="86">
        <f t="shared" si="9"/>
        <v>1</v>
      </c>
      <c r="AI8" s="56"/>
      <c r="AJ8" s="56"/>
      <c r="AK8" s="56">
        <v>1</v>
      </c>
      <c r="AL8" s="94">
        <f t="shared" si="10"/>
        <v>2</v>
      </c>
      <c r="AM8" s="56"/>
      <c r="AN8" s="56"/>
      <c r="AO8" s="56">
        <v>1</v>
      </c>
      <c r="AP8" s="56"/>
      <c r="AQ8" s="56">
        <v>1</v>
      </c>
      <c r="AR8" s="56"/>
    </row>
    <row r="9" s="77" customFormat="1" ht="23" customHeight="1" spans="1:44">
      <c r="A9" s="15" t="s">
        <v>19</v>
      </c>
      <c r="B9" s="85">
        <f t="shared" si="0"/>
        <v>10</v>
      </c>
      <c r="C9" s="86">
        <f t="shared" si="1"/>
        <v>1</v>
      </c>
      <c r="D9" s="56"/>
      <c r="E9" s="56">
        <v>1</v>
      </c>
      <c r="F9" s="56"/>
      <c r="G9" s="86">
        <f t="shared" si="2"/>
        <v>1</v>
      </c>
      <c r="H9" s="56"/>
      <c r="I9" s="56"/>
      <c r="J9" s="56">
        <v>1</v>
      </c>
      <c r="K9" s="86">
        <f t="shared" si="3"/>
        <v>1</v>
      </c>
      <c r="L9" s="56"/>
      <c r="M9" s="56">
        <v>1</v>
      </c>
      <c r="N9" s="56"/>
      <c r="O9" s="86">
        <f t="shared" si="4"/>
        <v>1</v>
      </c>
      <c r="P9" s="56"/>
      <c r="Q9" s="56"/>
      <c r="R9" s="56">
        <v>1</v>
      </c>
      <c r="S9" s="86">
        <f t="shared" si="5"/>
        <v>1</v>
      </c>
      <c r="T9" s="56">
        <v>1</v>
      </c>
      <c r="U9" s="56"/>
      <c r="V9" s="56"/>
      <c r="W9" s="86">
        <f t="shared" si="6"/>
        <v>1</v>
      </c>
      <c r="X9" s="56"/>
      <c r="Y9" s="56">
        <v>1</v>
      </c>
      <c r="Z9" s="56"/>
      <c r="AA9" s="86">
        <f t="shared" si="7"/>
        <v>1</v>
      </c>
      <c r="AB9" s="56"/>
      <c r="AC9" s="56">
        <v>1</v>
      </c>
      <c r="AD9" s="56"/>
      <c r="AE9" s="86">
        <f t="shared" si="8"/>
        <v>0</v>
      </c>
      <c r="AF9" s="56"/>
      <c r="AG9" s="56"/>
      <c r="AH9" s="86">
        <f t="shared" si="9"/>
        <v>1</v>
      </c>
      <c r="AI9" s="56"/>
      <c r="AJ9" s="56"/>
      <c r="AK9" s="56">
        <v>1</v>
      </c>
      <c r="AL9" s="94">
        <f t="shared" si="10"/>
        <v>2</v>
      </c>
      <c r="AM9" s="56"/>
      <c r="AN9" s="56"/>
      <c r="AO9" s="56"/>
      <c r="AP9" s="56">
        <v>1</v>
      </c>
      <c r="AQ9" s="56"/>
      <c r="AR9" s="56">
        <v>1</v>
      </c>
    </row>
    <row r="10" s="77" customFormat="1" ht="23" customHeight="1" spans="1:44">
      <c r="A10" s="15" t="s">
        <v>20</v>
      </c>
      <c r="B10" s="85">
        <f t="shared" si="0"/>
        <v>21</v>
      </c>
      <c r="C10" s="86">
        <f t="shared" si="1"/>
        <v>2</v>
      </c>
      <c r="D10" s="56">
        <v>1</v>
      </c>
      <c r="E10" s="56">
        <v>1</v>
      </c>
      <c r="F10" s="56"/>
      <c r="G10" s="86">
        <f t="shared" si="2"/>
        <v>3</v>
      </c>
      <c r="H10" s="56">
        <v>1</v>
      </c>
      <c r="I10" s="56">
        <v>1</v>
      </c>
      <c r="J10" s="56">
        <v>1</v>
      </c>
      <c r="K10" s="86">
        <f t="shared" si="3"/>
        <v>2</v>
      </c>
      <c r="L10" s="56">
        <v>1</v>
      </c>
      <c r="M10" s="56"/>
      <c r="N10" s="56">
        <v>1</v>
      </c>
      <c r="O10" s="86">
        <f t="shared" si="4"/>
        <v>3</v>
      </c>
      <c r="P10" s="56">
        <v>1</v>
      </c>
      <c r="Q10" s="56">
        <v>1</v>
      </c>
      <c r="R10" s="56">
        <v>1</v>
      </c>
      <c r="S10" s="86">
        <f t="shared" si="5"/>
        <v>3</v>
      </c>
      <c r="T10" s="56">
        <v>1</v>
      </c>
      <c r="U10" s="56">
        <v>1</v>
      </c>
      <c r="V10" s="56">
        <v>1</v>
      </c>
      <c r="W10" s="86">
        <f t="shared" si="6"/>
        <v>1</v>
      </c>
      <c r="X10" s="56"/>
      <c r="Y10" s="56"/>
      <c r="Z10" s="56">
        <v>1</v>
      </c>
      <c r="AA10" s="86">
        <f t="shared" si="7"/>
        <v>2</v>
      </c>
      <c r="AB10" s="56">
        <v>1</v>
      </c>
      <c r="AC10" s="56">
        <v>1</v>
      </c>
      <c r="AD10" s="56"/>
      <c r="AE10" s="86">
        <f t="shared" si="8"/>
        <v>1</v>
      </c>
      <c r="AF10" s="56"/>
      <c r="AG10" s="56">
        <v>1</v>
      </c>
      <c r="AH10" s="86">
        <f t="shared" si="9"/>
        <v>1</v>
      </c>
      <c r="AI10" s="56"/>
      <c r="AJ10" s="56"/>
      <c r="AK10" s="56">
        <v>1</v>
      </c>
      <c r="AL10" s="94">
        <f t="shared" si="10"/>
        <v>3</v>
      </c>
      <c r="AM10" s="56">
        <v>1</v>
      </c>
      <c r="AN10" s="56"/>
      <c r="AO10" s="56">
        <v>1</v>
      </c>
      <c r="AP10" s="56"/>
      <c r="AQ10" s="56">
        <v>1</v>
      </c>
      <c r="AR10" s="56"/>
    </row>
    <row r="11" s="77" customFormat="1" ht="23" customHeight="1" spans="1:44">
      <c r="A11" s="15" t="s">
        <v>21</v>
      </c>
      <c r="B11" s="85">
        <f t="shared" si="0"/>
        <v>22</v>
      </c>
      <c r="C11" s="86">
        <f t="shared" si="1"/>
        <v>3</v>
      </c>
      <c r="D11" s="56">
        <v>1</v>
      </c>
      <c r="E11" s="56">
        <v>1</v>
      </c>
      <c r="F11" s="56">
        <v>1</v>
      </c>
      <c r="G11" s="86">
        <f t="shared" si="2"/>
        <v>3</v>
      </c>
      <c r="H11" s="56">
        <v>1</v>
      </c>
      <c r="I11" s="56">
        <v>1</v>
      </c>
      <c r="J11" s="56">
        <v>1</v>
      </c>
      <c r="K11" s="86">
        <f t="shared" si="3"/>
        <v>2</v>
      </c>
      <c r="L11" s="56">
        <v>1</v>
      </c>
      <c r="M11" s="56"/>
      <c r="N11" s="56">
        <v>1</v>
      </c>
      <c r="O11" s="86">
        <f t="shared" si="4"/>
        <v>3</v>
      </c>
      <c r="P11" s="56">
        <v>1</v>
      </c>
      <c r="Q11" s="56">
        <v>1</v>
      </c>
      <c r="R11" s="56">
        <v>1</v>
      </c>
      <c r="S11" s="86">
        <f t="shared" si="5"/>
        <v>3</v>
      </c>
      <c r="T11" s="56">
        <v>1</v>
      </c>
      <c r="U11" s="56">
        <v>1</v>
      </c>
      <c r="V11" s="56">
        <v>1</v>
      </c>
      <c r="W11" s="86">
        <f t="shared" si="6"/>
        <v>2</v>
      </c>
      <c r="X11" s="56">
        <v>1</v>
      </c>
      <c r="Y11" s="56"/>
      <c r="Z11" s="56">
        <v>1</v>
      </c>
      <c r="AA11" s="86">
        <f t="shared" si="7"/>
        <v>1</v>
      </c>
      <c r="AB11" s="56"/>
      <c r="AC11" s="56">
        <v>1</v>
      </c>
      <c r="AD11" s="56"/>
      <c r="AE11" s="86">
        <f t="shared" si="8"/>
        <v>1</v>
      </c>
      <c r="AF11" s="56"/>
      <c r="AG11" s="56">
        <v>1</v>
      </c>
      <c r="AH11" s="86">
        <f t="shared" si="9"/>
        <v>1</v>
      </c>
      <c r="AI11" s="56"/>
      <c r="AJ11" s="56">
        <v>1</v>
      </c>
      <c r="AK11" s="56"/>
      <c r="AL11" s="94">
        <f t="shared" si="10"/>
        <v>3</v>
      </c>
      <c r="AM11" s="56"/>
      <c r="AN11" s="56">
        <v>1</v>
      </c>
      <c r="AO11" s="56"/>
      <c r="AP11" s="56">
        <v>1</v>
      </c>
      <c r="AQ11" s="56"/>
      <c r="AR11" s="56">
        <v>1</v>
      </c>
    </row>
    <row r="12" s="77" customFormat="1" ht="23" customHeight="1" spans="1:44">
      <c r="A12" s="15" t="s">
        <v>22</v>
      </c>
      <c r="B12" s="85">
        <f t="shared" si="0"/>
        <v>19</v>
      </c>
      <c r="C12" s="86">
        <f t="shared" si="1"/>
        <v>2</v>
      </c>
      <c r="D12" s="56">
        <v>1</v>
      </c>
      <c r="E12" s="56">
        <v>1</v>
      </c>
      <c r="F12" s="56"/>
      <c r="G12" s="86">
        <f t="shared" si="2"/>
        <v>2</v>
      </c>
      <c r="H12" s="56">
        <v>1</v>
      </c>
      <c r="I12" s="56"/>
      <c r="J12" s="56">
        <v>1</v>
      </c>
      <c r="K12" s="86">
        <f t="shared" si="3"/>
        <v>2</v>
      </c>
      <c r="L12" s="56">
        <v>1</v>
      </c>
      <c r="M12" s="56"/>
      <c r="N12" s="56">
        <v>1</v>
      </c>
      <c r="O12" s="86">
        <f t="shared" si="4"/>
        <v>3</v>
      </c>
      <c r="P12" s="56">
        <v>1</v>
      </c>
      <c r="Q12" s="56">
        <v>1</v>
      </c>
      <c r="R12" s="56">
        <v>1</v>
      </c>
      <c r="S12" s="86">
        <f t="shared" si="5"/>
        <v>3</v>
      </c>
      <c r="T12" s="56">
        <v>1</v>
      </c>
      <c r="U12" s="56">
        <v>1</v>
      </c>
      <c r="V12" s="56">
        <v>1</v>
      </c>
      <c r="W12" s="86">
        <f t="shared" si="6"/>
        <v>1</v>
      </c>
      <c r="X12" s="56"/>
      <c r="Y12" s="56"/>
      <c r="Z12" s="56">
        <v>1</v>
      </c>
      <c r="AA12" s="86">
        <f t="shared" si="7"/>
        <v>2</v>
      </c>
      <c r="AB12" s="56">
        <v>1</v>
      </c>
      <c r="AC12" s="56"/>
      <c r="AD12" s="56">
        <v>1</v>
      </c>
      <c r="AE12" s="86">
        <f t="shared" si="8"/>
        <v>1</v>
      </c>
      <c r="AF12" s="56">
        <v>1</v>
      </c>
      <c r="AG12" s="56"/>
      <c r="AH12" s="86">
        <f t="shared" si="9"/>
        <v>1</v>
      </c>
      <c r="AI12" s="56"/>
      <c r="AJ12" s="56">
        <v>1</v>
      </c>
      <c r="AK12" s="56"/>
      <c r="AL12" s="94">
        <f t="shared" si="10"/>
        <v>2</v>
      </c>
      <c r="AM12" s="56"/>
      <c r="AN12" s="56"/>
      <c r="AO12" s="56">
        <v>1</v>
      </c>
      <c r="AP12" s="56">
        <v>1</v>
      </c>
      <c r="AQ12" s="56"/>
      <c r="AR12" s="56"/>
    </row>
    <row r="13" s="77" customFormat="1" ht="23" customHeight="1" spans="1:44">
      <c r="A13" s="15" t="s">
        <v>23</v>
      </c>
      <c r="B13" s="85">
        <f t="shared" si="0"/>
        <v>20</v>
      </c>
      <c r="C13" s="86">
        <f t="shared" si="1"/>
        <v>1</v>
      </c>
      <c r="D13" s="56"/>
      <c r="E13" s="56">
        <v>1</v>
      </c>
      <c r="F13" s="56"/>
      <c r="G13" s="86">
        <f t="shared" si="2"/>
        <v>2</v>
      </c>
      <c r="H13" s="56">
        <v>1</v>
      </c>
      <c r="I13" s="56"/>
      <c r="J13" s="56">
        <v>1</v>
      </c>
      <c r="K13" s="86">
        <f t="shared" si="3"/>
        <v>2</v>
      </c>
      <c r="L13" s="56">
        <v>1</v>
      </c>
      <c r="M13" s="56"/>
      <c r="N13" s="56">
        <v>1</v>
      </c>
      <c r="O13" s="86">
        <f t="shared" si="4"/>
        <v>3</v>
      </c>
      <c r="P13" s="56">
        <v>1</v>
      </c>
      <c r="Q13" s="56">
        <v>1</v>
      </c>
      <c r="R13" s="56">
        <v>1</v>
      </c>
      <c r="S13" s="86">
        <f t="shared" si="5"/>
        <v>3</v>
      </c>
      <c r="T13" s="56">
        <v>1</v>
      </c>
      <c r="U13" s="56">
        <v>1</v>
      </c>
      <c r="V13" s="56">
        <v>1</v>
      </c>
      <c r="W13" s="86">
        <f t="shared" si="6"/>
        <v>3</v>
      </c>
      <c r="X13" s="56">
        <v>1</v>
      </c>
      <c r="Y13" s="56">
        <v>1</v>
      </c>
      <c r="Z13" s="56">
        <v>1</v>
      </c>
      <c r="AA13" s="86">
        <f t="shared" si="7"/>
        <v>1</v>
      </c>
      <c r="AB13" s="56">
        <v>1</v>
      </c>
      <c r="AC13" s="56"/>
      <c r="AD13" s="56"/>
      <c r="AE13" s="86">
        <f t="shared" si="8"/>
        <v>1</v>
      </c>
      <c r="AF13" s="56">
        <v>1</v>
      </c>
      <c r="AG13" s="56"/>
      <c r="AH13" s="86">
        <f t="shared" si="9"/>
        <v>1</v>
      </c>
      <c r="AI13" s="56"/>
      <c r="AJ13" s="56">
        <v>1</v>
      </c>
      <c r="AK13" s="56"/>
      <c r="AL13" s="94">
        <f t="shared" si="10"/>
        <v>3</v>
      </c>
      <c r="AM13" s="56"/>
      <c r="AN13" s="56">
        <v>1</v>
      </c>
      <c r="AO13" s="56">
        <v>1</v>
      </c>
      <c r="AP13" s="56"/>
      <c r="AQ13" s="56">
        <v>1</v>
      </c>
      <c r="AR13" s="56"/>
    </row>
    <row r="14" s="77" customFormat="1" ht="23" customHeight="1" spans="1:44">
      <c r="A14" s="15" t="s">
        <v>24</v>
      </c>
      <c r="B14" s="85">
        <f t="shared" si="0"/>
        <v>15</v>
      </c>
      <c r="C14" s="86">
        <f t="shared" si="1"/>
        <v>2</v>
      </c>
      <c r="D14" s="56"/>
      <c r="E14" s="56">
        <v>1</v>
      </c>
      <c r="F14" s="56">
        <v>1</v>
      </c>
      <c r="G14" s="86">
        <f t="shared" si="2"/>
        <v>2</v>
      </c>
      <c r="H14" s="56">
        <v>1</v>
      </c>
      <c r="I14" s="56"/>
      <c r="J14" s="56">
        <v>1</v>
      </c>
      <c r="K14" s="86">
        <f t="shared" si="3"/>
        <v>2</v>
      </c>
      <c r="L14" s="56"/>
      <c r="M14" s="56">
        <v>1</v>
      </c>
      <c r="N14" s="56">
        <v>1</v>
      </c>
      <c r="O14" s="86">
        <f t="shared" si="4"/>
        <v>2</v>
      </c>
      <c r="P14" s="56"/>
      <c r="Q14" s="56">
        <v>1</v>
      </c>
      <c r="R14" s="56">
        <v>1</v>
      </c>
      <c r="S14" s="86">
        <f t="shared" si="5"/>
        <v>1</v>
      </c>
      <c r="T14" s="56"/>
      <c r="U14" s="56"/>
      <c r="V14" s="56">
        <v>1</v>
      </c>
      <c r="W14" s="86">
        <f t="shared" si="6"/>
        <v>1</v>
      </c>
      <c r="X14" s="56"/>
      <c r="Y14" s="56"/>
      <c r="Z14" s="56">
        <v>1</v>
      </c>
      <c r="AA14" s="86">
        <f t="shared" si="7"/>
        <v>1</v>
      </c>
      <c r="AB14" s="56"/>
      <c r="AC14" s="56"/>
      <c r="AD14" s="56">
        <v>1</v>
      </c>
      <c r="AE14" s="86">
        <f t="shared" si="8"/>
        <v>1</v>
      </c>
      <c r="AF14" s="56">
        <v>1</v>
      </c>
      <c r="AG14" s="56"/>
      <c r="AH14" s="86">
        <f t="shared" si="9"/>
        <v>1</v>
      </c>
      <c r="AI14" s="56"/>
      <c r="AJ14" s="56">
        <v>1</v>
      </c>
      <c r="AK14" s="56"/>
      <c r="AL14" s="94">
        <f t="shared" si="10"/>
        <v>2</v>
      </c>
      <c r="AM14" s="56">
        <v>1</v>
      </c>
      <c r="AN14" s="56"/>
      <c r="AO14" s="56"/>
      <c r="AP14" s="56">
        <v>1</v>
      </c>
      <c r="AQ14" s="56"/>
      <c r="AR14" s="56"/>
    </row>
    <row r="15" s="77" customFormat="1" ht="23" customHeight="1" spans="1:44">
      <c r="A15" s="15" t="s">
        <v>25</v>
      </c>
      <c r="B15" s="85">
        <f t="shared" si="0"/>
        <v>12</v>
      </c>
      <c r="C15" s="86">
        <f t="shared" si="1"/>
        <v>1</v>
      </c>
      <c r="D15" s="56"/>
      <c r="E15" s="56"/>
      <c r="F15" s="56">
        <v>1</v>
      </c>
      <c r="G15" s="86">
        <f t="shared" si="2"/>
        <v>1</v>
      </c>
      <c r="H15" s="56"/>
      <c r="I15" s="56"/>
      <c r="J15" s="56">
        <v>1</v>
      </c>
      <c r="K15" s="86">
        <f t="shared" si="3"/>
        <v>2</v>
      </c>
      <c r="L15" s="56"/>
      <c r="M15" s="56">
        <v>1</v>
      </c>
      <c r="N15" s="56">
        <v>1</v>
      </c>
      <c r="O15" s="86">
        <f t="shared" si="4"/>
        <v>1</v>
      </c>
      <c r="P15" s="56">
        <v>1</v>
      </c>
      <c r="Q15" s="56"/>
      <c r="R15" s="56"/>
      <c r="S15" s="86">
        <f t="shared" si="5"/>
        <v>1</v>
      </c>
      <c r="T15" s="56"/>
      <c r="U15" s="56"/>
      <c r="V15" s="56">
        <v>1</v>
      </c>
      <c r="W15" s="86">
        <f t="shared" si="6"/>
        <v>2</v>
      </c>
      <c r="X15" s="56"/>
      <c r="Y15" s="56">
        <v>1</v>
      </c>
      <c r="Z15" s="56">
        <v>1</v>
      </c>
      <c r="AA15" s="86">
        <f t="shared" si="7"/>
        <v>1</v>
      </c>
      <c r="AB15" s="56"/>
      <c r="AC15" s="56"/>
      <c r="AD15" s="56">
        <v>1</v>
      </c>
      <c r="AE15" s="86">
        <f t="shared" si="8"/>
        <v>1</v>
      </c>
      <c r="AF15" s="56">
        <v>1</v>
      </c>
      <c r="AG15" s="56"/>
      <c r="AH15" s="86">
        <f t="shared" si="9"/>
        <v>1</v>
      </c>
      <c r="AI15" s="56"/>
      <c r="AJ15" s="56">
        <v>1</v>
      </c>
      <c r="AK15" s="56"/>
      <c r="AL15" s="94">
        <f t="shared" si="10"/>
        <v>1</v>
      </c>
      <c r="AM15" s="56"/>
      <c r="AN15" s="56"/>
      <c r="AO15" s="56"/>
      <c r="AP15" s="56"/>
      <c r="AQ15" s="56">
        <v>1</v>
      </c>
      <c r="AR15" s="56"/>
    </row>
    <row r="16" s="77" customFormat="1" ht="23" customHeight="1" spans="1:44">
      <c r="A16" s="15" t="s">
        <v>81</v>
      </c>
      <c r="B16" s="85">
        <f t="shared" si="0"/>
        <v>0</v>
      </c>
      <c r="C16" s="86">
        <f t="shared" si="1"/>
        <v>0</v>
      </c>
      <c r="D16" s="56"/>
      <c r="E16" s="56"/>
      <c r="F16" s="56"/>
      <c r="G16" s="86">
        <f t="shared" si="2"/>
        <v>0</v>
      </c>
      <c r="H16" s="56"/>
      <c r="I16" s="56"/>
      <c r="J16" s="56"/>
      <c r="K16" s="86">
        <f t="shared" si="3"/>
        <v>0</v>
      </c>
      <c r="L16" s="56"/>
      <c r="M16" s="56"/>
      <c r="N16" s="56"/>
      <c r="O16" s="86">
        <f t="shared" si="4"/>
        <v>0</v>
      </c>
      <c r="P16" s="56"/>
      <c r="Q16" s="56"/>
      <c r="R16" s="56"/>
      <c r="S16" s="86">
        <f t="shared" si="5"/>
        <v>0</v>
      </c>
      <c r="T16" s="56"/>
      <c r="U16" s="56"/>
      <c r="V16" s="56"/>
      <c r="W16" s="86">
        <f t="shared" si="6"/>
        <v>0</v>
      </c>
      <c r="X16" s="56"/>
      <c r="Y16" s="56"/>
      <c r="Z16" s="56"/>
      <c r="AA16" s="86">
        <f t="shared" si="7"/>
        <v>0</v>
      </c>
      <c r="AB16" s="56"/>
      <c r="AC16" s="56"/>
      <c r="AD16" s="56"/>
      <c r="AE16" s="86">
        <f t="shared" si="8"/>
        <v>0</v>
      </c>
      <c r="AF16" s="56"/>
      <c r="AG16" s="56"/>
      <c r="AH16" s="86">
        <f t="shared" si="9"/>
        <v>0</v>
      </c>
      <c r="AI16" s="56"/>
      <c r="AJ16" s="56"/>
      <c r="AK16" s="56"/>
      <c r="AL16" s="94">
        <f t="shared" si="10"/>
        <v>0</v>
      </c>
      <c r="AM16" s="56"/>
      <c r="AN16" s="56"/>
      <c r="AO16" s="56"/>
      <c r="AP16" s="56"/>
      <c r="AQ16" s="56"/>
      <c r="AR16" s="56"/>
    </row>
    <row r="17" s="77" customFormat="1" ht="23" customHeight="1" spans="1:44">
      <c r="A17" s="15" t="s">
        <v>82</v>
      </c>
      <c r="B17" s="85">
        <f t="shared" si="0"/>
        <v>1</v>
      </c>
      <c r="C17" s="86">
        <f t="shared" si="1"/>
        <v>0</v>
      </c>
      <c r="D17" s="56"/>
      <c r="E17" s="56"/>
      <c r="F17" s="56"/>
      <c r="G17" s="86">
        <f t="shared" si="2"/>
        <v>0</v>
      </c>
      <c r="H17" s="56"/>
      <c r="I17" s="56"/>
      <c r="J17" s="56"/>
      <c r="K17" s="86">
        <f t="shared" si="3"/>
        <v>0</v>
      </c>
      <c r="L17" s="56"/>
      <c r="M17" s="56"/>
      <c r="N17" s="56"/>
      <c r="O17" s="86">
        <f t="shared" si="4"/>
        <v>0</v>
      </c>
      <c r="P17" s="56"/>
      <c r="Q17" s="56"/>
      <c r="R17" s="56"/>
      <c r="S17" s="86">
        <f t="shared" si="5"/>
        <v>0</v>
      </c>
      <c r="T17" s="56"/>
      <c r="U17" s="56"/>
      <c r="V17" s="56"/>
      <c r="W17" s="86">
        <f t="shared" si="6"/>
        <v>0</v>
      </c>
      <c r="X17" s="56"/>
      <c r="Y17" s="56"/>
      <c r="Z17" s="56"/>
      <c r="AA17" s="86">
        <f t="shared" si="7"/>
        <v>0</v>
      </c>
      <c r="AB17" s="56"/>
      <c r="AC17" s="56"/>
      <c r="AD17" s="56"/>
      <c r="AE17" s="86">
        <f t="shared" si="8"/>
        <v>0</v>
      </c>
      <c r="AF17" s="56"/>
      <c r="AG17" s="56"/>
      <c r="AH17" s="86">
        <f t="shared" si="9"/>
        <v>1</v>
      </c>
      <c r="AI17" s="56"/>
      <c r="AJ17" s="56"/>
      <c r="AK17" s="56">
        <v>1</v>
      </c>
      <c r="AL17" s="94">
        <f t="shared" si="10"/>
        <v>0</v>
      </c>
      <c r="AM17" s="56"/>
      <c r="AN17" s="56"/>
      <c r="AO17" s="56"/>
      <c r="AP17" s="56"/>
      <c r="AQ17" s="56"/>
      <c r="AR17" s="56"/>
    </row>
    <row r="18" s="77" customFormat="1" ht="23" customHeight="1" spans="1:44">
      <c r="A18" s="15" t="s">
        <v>83</v>
      </c>
      <c r="B18" s="85">
        <f t="shared" si="0"/>
        <v>1</v>
      </c>
      <c r="C18" s="86">
        <f t="shared" si="1"/>
        <v>0</v>
      </c>
      <c r="D18" s="56"/>
      <c r="E18" s="56"/>
      <c r="F18" s="56"/>
      <c r="G18" s="86">
        <f t="shared" si="2"/>
        <v>0</v>
      </c>
      <c r="H18" s="56"/>
      <c r="I18" s="56"/>
      <c r="J18" s="56"/>
      <c r="K18" s="86">
        <f t="shared" si="3"/>
        <v>0</v>
      </c>
      <c r="L18" s="56"/>
      <c r="M18" s="56"/>
      <c r="N18" s="56"/>
      <c r="O18" s="86">
        <f t="shared" si="4"/>
        <v>0</v>
      </c>
      <c r="P18" s="56"/>
      <c r="Q18" s="56"/>
      <c r="R18" s="56"/>
      <c r="S18" s="86">
        <f t="shared" si="5"/>
        <v>0</v>
      </c>
      <c r="T18" s="56"/>
      <c r="U18" s="56"/>
      <c r="V18" s="56"/>
      <c r="W18" s="86">
        <f t="shared" si="6"/>
        <v>0</v>
      </c>
      <c r="X18" s="56"/>
      <c r="Y18" s="56"/>
      <c r="Z18" s="56"/>
      <c r="AA18" s="86">
        <f t="shared" si="7"/>
        <v>0</v>
      </c>
      <c r="AB18" s="56"/>
      <c r="AC18" s="56"/>
      <c r="AD18" s="56"/>
      <c r="AE18" s="86">
        <f t="shared" si="8"/>
        <v>0</v>
      </c>
      <c r="AF18" s="56"/>
      <c r="AG18" s="56"/>
      <c r="AH18" s="86">
        <f t="shared" si="9"/>
        <v>1</v>
      </c>
      <c r="AI18" s="56"/>
      <c r="AJ18" s="56">
        <v>1</v>
      </c>
      <c r="AK18" s="56"/>
      <c r="AL18" s="94">
        <f t="shared" si="10"/>
        <v>0</v>
      </c>
      <c r="AM18" s="56"/>
      <c r="AN18" s="56"/>
      <c r="AO18" s="56"/>
      <c r="AP18" s="56"/>
      <c r="AQ18" s="56"/>
      <c r="AR18" s="56"/>
    </row>
    <row r="19" s="77" customFormat="1" ht="23" customHeight="1" spans="1:44">
      <c r="A19" s="15" t="s">
        <v>84</v>
      </c>
      <c r="B19" s="85">
        <f t="shared" si="0"/>
        <v>1</v>
      </c>
      <c r="C19" s="86">
        <f t="shared" si="1"/>
        <v>0</v>
      </c>
      <c r="D19" s="56"/>
      <c r="E19" s="56"/>
      <c r="F19" s="56"/>
      <c r="G19" s="86">
        <f t="shared" si="2"/>
        <v>0</v>
      </c>
      <c r="H19" s="56"/>
      <c r="I19" s="56"/>
      <c r="J19" s="56"/>
      <c r="K19" s="86">
        <f t="shared" si="3"/>
        <v>0</v>
      </c>
      <c r="L19" s="56"/>
      <c r="M19" s="56"/>
      <c r="N19" s="56"/>
      <c r="O19" s="86">
        <f t="shared" si="4"/>
        <v>0</v>
      </c>
      <c r="P19" s="56"/>
      <c r="Q19" s="56"/>
      <c r="R19" s="56"/>
      <c r="S19" s="86">
        <f t="shared" si="5"/>
        <v>0</v>
      </c>
      <c r="T19" s="56"/>
      <c r="U19" s="56"/>
      <c r="V19" s="56"/>
      <c r="W19" s="86">
        <f t="shared" si="6"/>
        <v>0</v>
      </c>
      <c r="X19" s="56"/>
      <c r="Y19" s="56"/>
      <c r="Z19" s="56"/>
      <c r="AA19" s="86">
        <f t="shared" si="7"/>
        <v>0</v>
      </c>
      <c r="AB19" s="56"/>
      <c r="AC19" s="56"/>
      <c r="AD19" s="56"/>
      <c r="AE19" s="86">
        <f t="shared" si="8"/>
        <v>0</v>
      </c>
      <c r="AF19" s="56"/>
      <c r="AG19" s="56"/>
      <c r="AH19" s="86">
        <f t="shared" si="9"/>
        <v>1</v>
      </c>
      <c r="AI19" s="56">
        <v>1</v>
      </c>
      <c r="AJ19" s="56"/>
      <c r="AK19" s="56"/>
      <c r="AL19" s="94">
        <f t="shared" si="10"/>
        <v>0</v>
      </c>
      <c r="AM19" s="56"/>
      <c r="AN19" s="56"/>
      <c r="AO19" s="56"/>
      <c r="AP19" s="56"/>
      <c r="AQ19" s="56"/>
      <c r="AR19" s="56"/>
    </row>
    <row r="20" s="77" customFormat="1" ht="23" customHeight="1" spans="1:44">
      <c r="A20" s="15" t="s">
        <v>85</v>
      </c>
      <c r="B20" s="85">
        <f t="shared" si="0"/>
        <v>1</v>
      </c>
      <c r="C20" s="86">
        <f t="shared" si="1"/>
        <v>0</v>
      </c>
      <c r="D20" s="56"/>
      <c r="E20" s="56"/>
      <c r="F20" s="56"/>
      <c r="G20" s="86">
        <f t="shared" si="2"/>
        <v>0</v>
      </c>
      <c r="H20" s="56"/>
      <c r="I20" s="56"/>
      <c r="J20" s="56"/>
      <c r="K20" s="86">
        <f t="shared" si="3"/>
        <v>0</v>
      </c>
      <c r="L20" s="56"/>
      <c r="M20" s="56"/>
      <c r="N20" s="56"/>
      <c r="O20" s="86">
        <f t="shared" si="4"/>
        <v>0</v>
      </c>
      <c r="P20" s="56"/>
      <c r="Q20" s="56"/>
      <c r="R20" s="56"/>
      <c r="S20" s="86">
        <f t="shared" si="5"/>
        <v>0</v>
      </c>
      <c r="T20" s="56"/>
      <c r="U20" s="56"/>
      <c r="V20" s="56"/>
      <c r="W20" s="86">
        <f t="shared" si="6"/>
        <v>0</v>
      </c>
      <c r="X20" s="56"/>
      <c r="Y20" s="56"/>
      <c r="Z20" s="56"/>
      <c r="AA20" s="86">
        <f t="shared" si="7"/>
        <v>0</v>
      </c>
      <c r="AB20" s="56"/>
      <c r="AC20" s="56"/>
      <c r="AD20" s="56"/>
      <c r="AE20" s="86">
        <f t="shared" si="8"/>
        <v>0</v>
      </c>
      <c r="AF20" s="56"/>
      <c r="AG20" s="56"/>
      <c r="AH20" s="86">
        <f t="shared" si="9"/>
        <v>1</v>
      </c>
      <c r="AI20" s="56"/>
      <c r="AJ20" s="56"/>
      <c r="AK20" s="56">
        <v>1</v>
      </c>
      <c r="AL20" s="94">
        <f t="shared" si="10"/>
        <v>0</v>
      </c>
      <c r="AM20" s="56"/>
      <c r="AN20" s="56"/>
      <c r="AO20" s="56"/>
      <c r="AP20" s="56"/>
      <c r="AQ20" s="56"/>
      <c r="AR20" s="56"/>
    </row>
    <row r="21" s="77" customFormat="1" ht="23" customHeight="1" spans="1:44">
      <c r="A21" s="15" t="s">
        <v>86</v>
      </c>
      <c r="B21" s="85">
        <f t="shared" si="0"/>
        <v>0</v>
      </c>
      <c r="C21" s="86">
        <f t="shared" si="1"/>
        <v>0</v>
      </c>
      <c r="D21" s="56"/>
      <c r="E21" s="56"/>
      <c r="F21" s="56"/>
      <c r="G21" s="86">
        <f t="shared" si="2"/>
        <v>0</v>
      </c>
      <c r="H21" s="56"/>
      <c r="I21" s="56"/>
      <c r="J21" s="56"/>
      <c r="K21" s="86">
        <f t="shared" si="3"/>
        <v>0</v>
      </c>
      <c r="L21" s="56"/>
      <c r="M21" s="56"/>
      <c r="N21" s="56"/>
      <c r="O21" s="86">
        <f t="shared" si="4"/>
        <v>0</v>
      </c>
      <c r="P21" s="56"/>
      <c r="Q21" s="56"/>
      <c r="R21" s="56"/>
      <c r="S21" s="86">
        <f t="shared" si="5"/>
        <v>0</v>
      </c>
      <c r="T21" s="56"/>
      <c r="U21" s="56"/>
      <c r="V21" s="56"/>
      <c r="W21" s="86">
        <f t="shared" si="6"/>
        <v>0</v>
      </c>
      <c r="X21" s="56"/>
      <c r="Y21" s="56"/>
      <c r="Z21" s="56"/>
      <c r="AA21" s="86">
        <f t="shared" si="7"/>
        <v>0</v>
      </c>
      <c r="AB21" s="56"/>
      <c r="AC21" s="56"/>
      <c r="AD21" s="56"/>
      <c r="AE21" s="86">
        <f t="shared" si="8"/>
        <v>0</v>
      </c>
      <c r="AF21" s="56"/>
      <c r="AG21" s="56"/>
      <c r="AH21" s="86">
        <f t="shared" si="9"/>
        <v>0</v>
      </c>
      <c r="AI21" s="56"/>
      <c r="AJ21" s="56"/>
      <c r="AK21" s="56"/>
      <c r="AL21" s="94">
        <f t="shared" si="10"/>
        <v>0</v>
      </c>
      <c r="AM21" s="56"/>
      <c r="AN21" s="56"/>
      <c r="AO21" s="56"/>
      <c r="AP21" s="56"/>
      <c r="AQ21" s="56"/>
      <c r="AR21" s="56"/>
    </row>
    <row r="22" s="77" customFormat="1" ht="23" customHeight="1" spans="1:44">
      <c r="A22" s="15" t="s">
        <v>87</v>
      </c>
      <c r="B22" s="85">
        <f t="shared" si="0"/>
        <v>0</v>
      </c>
      <c r="C22" s="86">
        <f t="shared" si="1"/>
        <v>0</v>
      </c>
      <c r="D22" s="56"/>
      <c r="E22" s="56"/>
      <c r="F22" s="56"/>
      <c r="G22" s="86">
        <f t="shared" si="2"/>
        <v>0</v>
      </c>
      <c r="H22" s="56"/>
      <c r="I22" s="56"/>
      <c r="J22" s="56"/>
      <c r="K22" s="86">
        <f t="shared" si="3"/>
        <v>0</v>
      </c>
      <c r="L22" s="56"/>
      <c r="M22" s="56"/>
      <c r="N22" s="56"/>
      <c r="O22" s="86">
        <f t="shared" si="4"/>
        <v>0</v>
      </c>
      <c r="P22" s="56"/>
      <c r="Q22" s="56"/>
      <c r="R22" s="56"/>
      <c r="S22" s="86">
        <f t="shared" si="5"/>
        <v>0</v>
      </c>
      <c r="T22" s="56"/>
      <c r="U22" s="56"/>
      <c r="V22" s="56"/>
      <c r="W22" s="86">
        <f t="shared" si="6"/>
        <v>0</v>
      </c>
      <c r="X22" s="56"/>
      <c r="Y22" s="56"/>
      <c r="Z22" s="56"/>
      <c r="AA22" s="86">
        <f t="shared" si="7"/>
        <v>0</v>
      </c>
      <c r="AB22" s="56"/>
      <c r="AC22" s="56"/>
      <c r="AD22" s="56"/>
      <c r="AE22" s="86">
        <f t="shared" si="8"/>
        <v>0</v>
      </c>
      <c r="AF22" s="56"/>
      <c r="AG22" s="56"/>
      <c r="AH22" s="86">
        <f t="shared" si="9"/>
        <v>0</v>
      </c>
      <c r="AI22" s="56"/>
      <c r="AJ22" s="56"/>
      <c r="AK22" s="56"/>
      <c r="AL22" s="94">
        <f t="shared" si="10"/>
        <v>0</v>
      </c>
      <c r="AM22" s="56"/>
      <c r="AN22" s="56"/>
      <c r="AO22" s="56"/>
      <c r="AP22" s="56"/>
      <c r="AQ22" s="56"/>
      <c r="AR22" s="56"/>
    </row>
    <row r="23" s="77" customFormat="1" ht="23" customHeight="1" spans="1:44">
      <c r="A23" s="15" t="s">
        <v>88</v>
      </c>
      <c r="B23" s="85">
        <f t="shared" si="0"/>
        <v>1</v>
      </c>
      <c r="C23" s="86">
        <f t="shared" si="1"/>
        <v>0</v>
      </c>
      <c r="D23" s="56"/>
      <c r="E23" s="56"/>
      <c r="F23" s="56"/>
      <c r="G23" s="86">
        <f t="shared" si="2"/>
        <v>0</v>
      </c>
      <c r="H23" s="56"/>
      <c r="I23" s="56"/>
      <c r="J23" s="56"/>
      <c r="K23" s="86">
        <f t="shared" si="3"/>
        <v>0</v>
      </c>
      <c r="L23" s="56"/>
      <c r="M23" s="56"/>
      <c r="N23" s="56"/>
      <c r="O23" s="86">
        <f t="shared" si="4"/>
        <v>0</v>
      </c>
      <c r="P23" s="56"/>
      <c r="Q23" s="56"/>
      <c r="R23" s="56"/>
      <c r="S23" s="86">
        <f t="shared" si="5"/>
        <v>0</v>
      </c>
      <c r="T23" s="56"/>
      <c r="U23" s="56"/>
      <c r="V23" s="56"/>
      <c r="W23" s="86">
        <f t="shared" si="6"/>
        <v>0</v>
      </c>
      <c r="X23" s="56"/>
      <c r="Y23" s="56"/>
      <c r="Z23" s="56"/>
      <c r="AA23" s="86">
        <f t="shared" si="7"/>
        <v>0</v>
      </c>
      <c r="AB23" s="56"/>
      <c r="AC23" s="56"/>
      <c r="AD23" s="56"/>
      <c r="AE23" s="86">
        <f t="shared" si="8"/>
        <v>0</v>
      </c>
      <c r="AF23" s="56"/>
      <c r="AG23" s="56"/>
      <c r="AH23" s="86">
        <f t="shared" si="9"/>
        <v>1</v>
      </c>
      <c r="AI23" s="56">
        <v>1</v>
      </c>
      <c r="AJ23" s="56"/>
      <c r="AK23" s="56"/>
      <c r="AL23" s="94">
        <f t="shared" si="10"/>
        <v>0</v>
      </c>
      <c r="AM23" s="56"/>
      <c r="AN23" s="56"/>
      <c r="AO23" s="56"/>
      <c r="AP23" s="56"/>
      <c r="AQ23" s="56"/>
      <c r="AR23" s="56"/>
    </row>
    <row r="24" s="77" customFormat="1" ht="23" customHeight="1" spans="1:44">
      <c r="A24" s="15" t="s">
        <v>89</v>
      </c>
      <c r="B24" s="85">
        <f t="shared" si="0"/>
        <v>1</v>
      </c>
      <c r="C24" s="86">
        <f t="shared" si="1"/>
        <v>0</v>
      </c>
      <c r="D24" s="56"/>
      <c r="E24" s="56"/>
      <c r="F24" s="56"/>
      <c r="G24" s="86">
        <f t="shared" si="2"/>
        <v>0</v>
      </c>
      <c r="H24" s="56"/>
      <c r="I24" s="56"/>
      <c r="J24" s="56"/>
      <c r="K24" s="86">
        <f t="shared" si="3"/>
        <v>0</v>
      </c>
      <c r="L24" s="56"/>
      <c r="M24" s="56"/>
      <c r="N24" s="56"/>
      <c r="O24" s="86">
        <f t="shared" si="4"/>
        <v>0</v>
      </c>
      <c r="P24" s="56"/>
      <c r="Q24" s="56"/>
      <c r="R24" s="56"/>
      <c r="S24" s="86">
        <f t="shared" si="5"/>
        <v>0</v>
      </c>
      <c r="T24" s="56"/>
      <c r="U24" s="56"/>
      <c r="V24" s="56"/>
      <c r="W24" s="86">
        <f t="shared" si="6"/>
        <v>0</v>
      </c>
      <c r="X24" s="56"/>
      <c r="Y24" s="56"/>
      <c r="Z24" s="56"/>
      <c r="AA24" s="86">
        <f t="shared" si="7"/>
        <v>0</v>
      </c>
      <c r="AB24" s="56"/>
      <c r="AC24" s="56"/>
      <c r="AD24" s="56"/>
      <c r="AE24" s="86">
        <f t="shared" si="8"/>
        <v>0</v>
      </c>
      <c r="AF24" s="56"/>
      <c r="AG24" s="56"/>
      <c r="AH24" s="86">
        <f t="shared" si="9"/>
        <v>1</v>
      </c>
      <c r="AI24" s="56">
        <v>1</v>
      </c>
      <c r="AJ24" s="56"/>
      <c r="AK24" s="56"/>
      <c r="AL24" s="94">
        <f t="shared" si="10"/>
        <v>0</v>
      </c>
      <c r="AM24" s="56"/>
      <c r="AN24" s="56"/>
      <c r="AO24" s="56"/>
      <c r="AP24" s="56"/>
      <c r="AQ24" s="56"/>
      <c r="AR24" s="56"/>
    </row>
    <row r="25" s="77" customFormat="1" ht="23" customHeight="1" spans="1:44">
      <c r="A25" s="15" t="s">
        <v>90</v>
      </c>
      <c r="B25" s="85">
        <f t="shared" si="0"/>
        <v>1</v>
      </c>
      <c r="C25" s="86">
        <f t="shared" si="1"/>
        <v>0</v>
      </c>
      <c r="D25" s="56"/>
      <c r="E25" s="56"/>
      <c r="F25" s="56"/>
      <c r="G25" s="86">
        <f t="shared" si="2"/>
        <v>0</v>
      </c>
      <c r="H25" s="56"/>
      <c r="I25" s="56"/>
      <c r="J25" s="56"/>
      <c r="K25" s="86">
        <f t="shared" si="3"/>
        <v>0</v>
      </c>
      <c r="L25" s="56"/>
      <c r="M25" s="56"/>
      <c r="N25" s="56"/>
      <c r="O25" s="86">
        <f t="shared" si="4"/>
        <v>0</v>
      </c>
      <c r="P25" s="56"/>
      <c r="Q25" s="56"/>
      <c r="R25" s="56"/>
      <c r="S25" s="86">
        <f t="shared" si="5"/>
        <v>0</v>
      </c>
      <c r="T25" s="56"/>
      <c r="U25" s="56"/>
      <c r="V25" s="56"/>
      <c r="W25" s="86">
        <f t="shared" si="6"/>
        <v>0</v>
      </c>
      <c r="X25" s="56"/>
      <c r="Y25" s="56"/>
      <c r="Z25" s="56"/>
      <c r="AA25" s="86">
        <f t="shared" si="7"/>
        <v>0</v>
      </c>
      <c r="AB25" s="56"/>
      <c r="AC25" s="56"/>
      <c r="AD25" s="56"/>
      <c r="AE25" s="86">
        <f t="shared" si="8"/>
        <v>0</v>
      </c>
      <c r="AF25" s="56"/>
      <c r="AG25" s="56"/>
      <c r="AH25" s="86">
        <f t="shared" si="9"/>
        <v>1</v>
      </c>
      <c r="AI25" s="56"/>
      <c r="AJ25" s="56">
        <v>1</v>
      </c>
      <c r="AK25" s="56"/>
      <c r="AL25" s="94">
        <f t="shared" si="10"/>
        <v>0</v>
      </c>
      <c r="AM25" s="56"/>
      <c r="AN25" s="56"/>
      <c r="AO25" s="56"/>
      <c r="AP25" s="56"/>
      <c r="AQ25" s="56"/>
      <c r="AR25" s="56"/>
    </row>
    <row r="26" s="77" customFormat="1" ht="23" customHeight="1" spans="1:44">
      <c r="A26" s="15" t="s">
        <v>91</v>
      </c>
      <c r="B26" s="85">
        <f t="shared" si="0"/>
        <v>1</v>
      </c>
      <c r="C26" s="86">
        <f t="shared" si="1"/>
        <v>0</v>
      </c>
      <c r="D26" s="56"/>
      <c r="E26" s="56"/>
      <c r="F26" s="56"/>
      <c r="G26" s="86">
        <f t="shared" si="2"/>
        <v>0</v>
      </c>
      <c r="H26" s="56"/>
      <c r="I26" s="56"/>
      <c r="J26" s="56"/>
      <c r="K26" s="86">
        <f t="shared" si="3"/>
        <v>0</v>
      </c>
      <c r="L26" s="56"/>
      <c r="M26" s="56"/>
      <c r="N26" s="56"/>
      <c r="O26" s="86">
        <f t="shared" si="4"/>
        <v>0</v>
      </c>
      <c r="P26" s="56"/>
      <c r="Q26" s="56"/>
      <c r="R26" s="56"/>
      <c r="S26" s="86">
        <f t="shared" si="5"/>
        <v>0</v>
      </c>
      <c r="T26" s="56"/>
      <c r="U26" s="56"/>
      <c r="V26" s="56"/>
      <c r="W26" s="86">
        <f t="shared" si="6"/>
        <v>0</v>
      </c>
      <c r="X26" s="56"/>
      <c r="Y26" s="56"/>
      <c r="Z26" s="56"/>
      <c r="AA26" s="86">
        <f t="shared" si="7"/>
        <v>0</v>
      </c>
      <c r="AB26" s="56"/>
      <c r="AC26" s="56"/>
      <c r="AD26" s="56"/>
      <c r="AE26" s="86">
        <f t="shared" si="8"/>
        <v>0</v>
      </c>
      <c r="AF26" s="56"/>
      <c r="AG26" s="56"/>
      <c r="AH26" s="86">
        <f t="shared" si="9"/>
        <v>1</v>
      </c>
      <c r="AI26" s="56">
        <v>1</v>
      </c>
      <c r="AJ26" s="56"/>
      <c r="AK26" s="56"/>
      <c r="AL26" s="94">
        <f t="shared" si="10"/>
        <v>0</v>
      </c>
      <c r="AM26" s="56"/>
      <c r="AN26" s="56"/>
      <c r="AO26" s="56"/>
      <c r="AP26" s="56"/>
      <c r="AQ26" s="56"/>
      <c r="AR26" s="56"/>
    </row>
    <row r="27" s="77" customFormat="1" ht="23" customHeight="1" spans="1:44">
      <c r="A27" s="15" t="s">
        <v>49</v>
      </c>
      <c r="B27" s="85">
        <f t="shared" si="0"/>
        <v>1</v>
      </c>
      <c r="C27" s="86">
        <f t="shared" si="1"/>
        <v>0</v>
      </c>
      <c r="D27" s="56"/>
      <c r="E27" s="56"/>
      <c r="F27" s="56"/>
      <c r="G27" s="86">
        <f t="shared" si="2"/>
        <v>0</v>
      </c>
      <c r="H27" s="56"/>
      <c r="I27" s="56"/>
      <c r="J27" s="56"/>
      <c r="K27" s="86">
        <f t="shared" si="3"/>
        <v>0</v>
      </c>
      <c r="L27" s="56"/>
      <c r="M27" s="56"/>
      <c r="N27" s="56"/>
      <c r="O27" s="86">
        <f t="shared" si="4"/>
        <v>0</v>
      </c>
      <c r="P27" s="56"/>
      <c r="Q27" s="56"/>
      <c r="R27" s="56"/>
      <c r="S27" s="86">
        <f t="shared" si="5"/>
        <v>0</v>
      </c>
      <c r="T27" s="56"/>
      <c r="U27" s="56"/>
      <c r="V27" s="56"/>
      <c r="W27" s="86">
        <f t="shared" si="6"/>
        <v>0</v>
      </c>
      <c r="X27" s="56"/>
      <c r="Y27" s="56"/>
      <c r="Z27" s="56"/>
      <c r="AA27" s="86">
        <f t="shared" si="7"/>
        <v>0</v>
      </c>
      <c r="AB27" s="56"/>
      <c r="AC27" s="56"/>
      <c r="AD27" s="56"/>
      <c r="AE27" s="86">
        <f t="shared" si="8"/>
        <v>0</v>
      </c>
      <c r="AF27" s="56"/>
      <c r="AG27" s="56"/>
      <c r="AH27" s="86">
        <f t="shared" si="9"/>
        <v>1</v>
      </c>
      <c r="AI27" s="56"/>
      <c r="AJ27" s="56"/>
      <c r="AK27" s="56">
        <v>1</v>
      </c>
      <c r="AL27" s="94">
        <f t="shared" si="10"/>
        <v>0</v>
      </c>
      <c r="AM27" s="56"/>
      <c r="AN27" s="56"/>
      <c r="AO27" s="56"/>
      <c r="AP27" s="56"/>
      <c r="AQ27" s="56"/>
      <c r="AR27" s="56"/>
    </row>
    <row r="28" s="77" customFormat="1" ht="23" customHeight="1" spans="1:44">
      <c r="A28" s="15" t="s">
        <v>92</v>
      </c>
      <c r="B28" s="85">
        <f t="shared" si="0"/>
        <v>0</v>
      </c>
      <c r="C28" s="86">
        <f t="shared" si="1"/>
        <v>0</v>
      </c>
      <c r="D28" s="56"/>
      <c r="E28" s="56"/>
      <c r="F28" s="56"/>
      <c r="G28" s="86">
        <f t="shared" si="2"/>
        <v>0</v>
      </c>
      <c r="H28" s="56"/>
      <c r="I28" s="56"/>
      <c r="J28" s="56"/>
      <c r="K28" s="86">
        <f t="shared" si="3"/>
        <v>0</v>
      </c>
      <c r="L28" s="56"/>
      <c r="M28" s="56"/>
      <c r="N28" s="56"/>
      <c r="O28" s="86">
        <f t="shared" si="4"/>
        <v>0</v>
      </c>
      <c r="P28" s="56"/>
      <c r="Q28" s="56"/>
      <c r="R28" s="56"/>
      <c r="S28" s="86">
        <f t="shared" si="5"/>
        <v>0</v>
      </c>
      <c r="T28" s="56"/>
      <c r="U28" s="56"/>
      <c r="V28" s="56"/>
      <c r="W28" s="86">
        <f t="shared" si="6"/>
        <v>0</v>
      </c>
      <c r="X28" s="56"/>
      <c r="Y28" s="56"/>
      <c r="Z28" s="56"/>
      <c r="AA28" s="86">
        <f t="shared" si="7"/>
        <v>0</v>
      </c>
      <c r="AB28" s="56"/>
      <c r="AC28" s="56"/>
      <c r="AD28" s="56"/>
      <c r="AE28" s="86">
        <f t="shared" si="8"/>
        <v>0</v>
      </c>
      <c r="AF28" s="56"/>
      <c r="AG28" s="56"/>
      <c r="AH28" s="86">
        <f t="shared" si="9"/>
        <v>0</v>
      </c>
      <c r="AI28" s="56"/>
      <c r="AJ28" s="56"/>
      <c r="AK28" s="56"/>
      <c r="AL28" s="94">
        <f t="shared" si="10"/>
        <v>0</v>
      </c>
      <c r="AM28" s="56"/>
      <c r="AN28" s="56"/>
      <c r="AO28" s="56"/>
      <c r="AP28" s="56"/>
      <c r="AQ28" s="56"/>
      <c r="AR28" s="56"/>
    </row>
    <row r="29" s="77" customFormat="1" ht="23" customHeight="1" spans="1:44">
      <c r="A29" s="15" t="s">
        <v>93</v>
      </c>
      <c r="B29" s="85">
        <f t="shared" si="0"/>
        <v>1</v>
      </c>
      <c r="C29" s="86">
        <f t="shared" si="1"/>
        <v>0</v>
      </c>
      <c r="D29" s="56"/>
      <c r="E29" s="56"/>
      <c r="F29" s="56"/>
      <c r="G29" s="86">
        <f t="shared" si="2"/>
        <v>0</v>
      </c>
      <c r="H29" s="56"/>
      <c r="I29" s="56"/>
      <c r="J29" s="56"/>
      <c r="K29" s="86">
        <f t="shared" si="3"/>
        <v>0</v>
      </c>
      <c r="L29" s="56"/>
      <c r="M29" s="56"/>
      <c r="N29" s="56"/>
      <c r="O29" s="86">
        <f t="shared" si="4"/>
        <v>0</v>
      </c>
      <c r="P29" s="56"/>
      <c r="Q29" s="56"/>
      <c r="R29" s="56"/>
      <c r="S29" s="86">
        <f t="shared" si="5"/>
        <v>0</v>
      </c>
      <c r="T29" s="56"/>
      <c r="U29" s="56"/>
      <c r="V29" s="56"/>
      <c r="W29" s="86">
        <f t="shared" si="6"/>
        <v>0</v>
      </c>
      <c r="X29" s="56"/>
      <c r="Y29" s="56"/>
      <c r="Z29" s="56"/>
      <c r="AA29" s="86">
        <f t="shared" si="7"/>
        <v>0</v>
      </c>
      <c r="AB29" s="56"/>
      <c r="AC29" s="56"/>
      <c r="AD29" s="56"/>
      <c r="AE29" s="86">
        <f t="shared" si="8"/>
        <v>0</v>
      </c>
      <c r="AF29" s="56"/>
      <c r="AG29" s="56"/>
      <c r="AH29" s="86">
        <f t="shared" si="9"/>
        <v>1</v>
      </c>
      <c r="AI29" s="56"/>
      <c r="AJ29" s="56">
        <v>1</v>
      </c>
      <c r="AK29" s="56"/>
      <c r="AL29" s="94">
        <f t="shared" si="10"/>
        <v>0</v>
      </c>
      <c r="AM29" s="56"/>
      <c r="AN29" s="56"/>
      <c r="AO29" s="56"/>
      <c r="AP29" s="56"/>
      <c r="AQ29" s="56"/>
      <c r="AR29" s="56"/>
    </row>
    <row r="30" s="77" customFormat="1" ht="23" customHeight="1" spans="1:44">
      <c r="A30" s="15" t="s">
        <v>94</v>
      </c>
      <c r="B30" s="85">
        <f t="shared" si="0"/>
        <v>1</v>
      </c>
      <c r="C30" s="86">
        <f t="shared" si="1"/>
        <v>0</v>
      </c>
      <c r="D30" s="56"/>
      <c r="E30" s="56"/>
      <c r="F30" s="56"/>
      <c r="G30" s="86">
        <f t="shared" si="2"/>
        <v>0</v>
      </c>
      <c r="H30" s="56"/>
      <c r="I30" s="56"/>
      <c r="J30" s="56"/>
      <c r="K30" s="86">
        <f t="shared" si="3"/>
        <v>0</v>
      </c>
      <c r="L30" s="56"/>
      <c r="M30" s="56"/>
      <c r="N30" s="56"/>
      <c r="O30" s="86">
        <f t="shared" si="4"/>
        <v>0</v>
      </c>
      <c r="P30" s="56"/>
      <c r="Q30" s="56"/>
      <c r="R30" s="56"/>
      <c r="S30" s="86">
        <f t="shared" si="5"/>
        <v>0</v>
      </c>
      <c r="T30" s="56"/>
      <c r="U30" s="56"/>
      <c r="V30" s="56"/>
      <c r="W30" s="86">
        <f t="shared" si="6"/>
        <v>0</v>
      </c>
      <c r="X30" s="56"/>
      <c r="Y30" s="56"/>
      <c r="Z30" s="56"/>
      <c r="AA30" s="86">
        <f t="shared" si="7"/>
        <v>0</v>
      </c>
      <c r="AB30" s="56"/>
      <c r="AC30" s="56"/>
      <c r="AD30" s="56"/>
      <c r="AE30" s="86">
        <f t="shared" si="8"/>
        <v>0</v>
      </c>
      <c r="AF30" s="56"/>
      <c r="AG30" s="56"/>
      <c r="AH30" s="86">
        <f t="shared" si="9"/>
        <v>1</v>
      </c>
      <c r="AI30" s="56">
        <v>1</v>
      </c>
      <c r="AJ30" s="56"/>
      <c r="AK30" s="56"/>
      <c r="AL30" s="94">
        <f t="shared" si="10"/>
        <v>0</v>
      </c>
      <c r="AM30" s="56"/>
      <c r="AN30" s="56"/>
      <c r="AO30" s="56"/>
      <c r="AP30" s="56"/>
      <c r="AQ30" s="56"/>
      <c r="AR30" s="56"/>
    </row>
    <row r="31" s="77" customFormat="1" ht="23" customHeight="1" spans="1:44">
      <c r="A31" s="15" t="s">
        <v>95</v>
      </c>
      <c r="B31" s="85">
        <f t="shared" si="0"/>
        <v>1</v>
      </c>
      <c r="C31" s="86">
        <f t="shared" si="1"/>
        <v>0</v>
      </c>
      <c r="D31" s="56"/>
      <c r="E31" s="56"/>
      <c r="F31" s="56"/>
      <c r="G31" s="86">
        <f t="shared" si="2"/>
        <v>0</v>
      </c>
      <c r="H31" s="56"/>
      <c r="I31" s="56"/>
      <c r="J31" s="56"/>
      <c r="K31" s="86">
        <f t="shared" si="3"/>
        <v>0</v>
      </c>
      <c r="L31" s="56"/>
      <c r="M31" s="56"/>
      <c r="N31" s="56"/>
      <c r="O31" s="86">
        <f t="shared" si="4"/>
        <v>0</v>
      </c>
      <c r="P31" s="56"/>
      <c r="Q31" s="56"/>
      <c r="R31" s="56"/>
      <c r="S31" s="86">
        <f t="shared" si="5"/>
        <v>0</v>
      </c>
      <c r="T31" s="56"/>
      <c r="U31" s="56"/>
      <c r="V31" s="56"/>
      <c r="W31" s="86">
        <f t="shared" si="6"/>
        <v>0</v>
      </c>
      <c r="X31" s="56"/>
      <c r="Y31" s="56"/>
      <c r="Z31" s="56"/>
      <c r="AA31" s="86">
        <f t="shared" si="7"/>
        <v>0</v>
      </c>
      <c r="AB31" s="56"/>
      <c r="AC31" s="56"/>
      <c r="AD31" s="56"/>
      <c r="AE31" s="86">
        <f t="shared" si="8"/>
        <v>0</v>
      </c>
      <c r="AF31" s="56"/>
      <c r="AG31" s="56"/>
      <c r="AH31" s="86">
        <f t="shared" si="9"/>
        <v>1</v>
      </c>
      <c r="AI31" s="56">
        <v>1</v>
      </c>
      <c r="AJ31" s="56"/>
      <c r="AK31" s="56"/>
      <c r="AL31" s="94">
        <f t="shared" si="10"/>
        <v>0</v>
      </c>
      <c r="AM31" s="56"/>
      <c r="AN31" s="56"/>
      <c r="AO31" s="56"/>
      <c r="AP31" s="56"/>
      <c r="AQ31" s="56"/>
      <c r="AR31" s="56"/>
    </row>
    <row r="32" s="77" customFormat="1" ht="23" customHeight="1" spans="1:44">
      <c r="A32" s="15" t="s">
        <v>96</v>
      </c>
      <c r="B32" s="85">
        <f t="shared" si="0"/>
        <v>1</v>
      </c>
      <c r="C32" s="86">
        <f t="shared" si="1"/>
        <v>0</v>
      </c>
      <c r="D32" s="56"/>
      <c r="E32" s="56"/>
      <c r="F32" s="56"/>
      <c r="G32" s="86">
        <f t="shared" si="2"/>
        <v>0</v>
      </c>
      <c r="H32" s="56"/>
      <c r="I32" s="56"/>
      <c r="J32" s="56"/>
      <c r="K32" s="86">
        <f t="shared" si="3"/>
        <v>0</v>
      </c>
      <c r="L32" s="56"/>
      <c r="M32" s="56"/>
      <c r="N32" s="56"/>
      <c r="O32" s="86">
        <f t="shared" si="4"/>
        <v>0</v>
      </c>
      <c r="P32" s="56"/>
      <c r="Q32" s="56"/>
      <c r="R32" s="56"/>
      <c r="S32" s="86">
        <f t="shared" si="5"/>
        <v>0</v>
      </c>
      <c r="T32" s="56"/>
      <c r="U32" s="56"/>
      <c r="V32" s="56"/>
      <c r="W32" s="86">
        <f t="shared" si="6"/>
        <v>0</v>
      </c>
      <c r="X32" s="56"/>
      <c r="Y32" s="56"/>
      <c r="Z32" s="56"/>
      <c r="AA32" s="86">
        <f t="shared" si="7"/>
        <v>0</v>
      </c>
      <c r="AB32" s="56"/>
      <c r="AC32" s="56"/>
      <c r="AD32" s="56"/>
      <c r="AE32" s="86">
        <f t="shared" si="8"/>
        <v>0</v>
      </c>
      <c r="AF32" s="56"/>
      <c r="AG32" s="56"/>
      <c r="AH32" s="86">
        <f t="shared" si="9"/>
        <v>1</v>
      </c>
      <c r="AI32" s="56">
        <v>1</v>
      </c>
      <c r="AJ32" s="56"/>
      <c r="AK32" s="56"/>
      <c r="AL32" s="94">
        <f t="shared" si="10"/>
        <v>0</v>
      </c>
      <c r="AM32" s="56"/>
      <c r="AN32" s="56"/>
      <c r="AO32" s="56"/>
      <c r="AP32" s="56"/>
      <c r="AQ32" s="56"/>
      <c r="AR32" s="56"/>
    </row>
    <row r="33" s="77" customFormat="1" ht="23" customHeight="1" spans="1:44">
      <c r="A33" s="15" t="s">
        <v>26</v>
      </c>
      <c r="B33" s="85">
        <f t="shared" si="0"/>
        <v>0</v>
      </c>
      <c r="C33" s="86">
        <v>0</v>
      </c>
      <c r="D33" s="56"/>
      <c r="E33" s="56"/>
      <c r="F33" s="56"/>
      <c r="G33" s="86">
        <f t="shared" si="2"/>
        <v>0</v>
      </c>
      <c r="H33" s="56"/>
      <c r="I33" s="56"/>
      <c r="J33" s="56"/>
      <c r="K33" s="86">
        <f t="shared" si="3"/>
        <v>0</v>
      </c>
      <c r="L33" s="56"/>
      <c r="M33" s="56"/>
      <c r="N33" s="56"/>
      <c r="O33" s="86">
        <f t="shared" si="4"/>
        <v>0</v>
      </c>
      <c r="P33" s="56"/>
      <c r="Q33" s="56"/>
      <c r="R33" s="56"/>
      <c r="S33" s="86">
        <f t="shared" si="5"/>
        <v>0</v>
      </c>
      <c r="T33" s="56"/>
      <c r="U33" s="56"/>
      <c r="V33" s="56"/>
      <c r="W33" s="86">
        <f t="shared" si="6"/>
        <v>0</v>
      </c>
      <c r="X33" s="56"/>
      <c r="Y33" s="56"/>
      <c r="Z33" s="56"/>
      <c r="AA33" s="86">
        <f t="shared" si="7"/>
        <v>0</v>
      </c>
      <c r="AB33" s="56"/>
      <c r="AC33" s="56"/>
      <c r="AD33" s="56"/>
      <c r="AE33" s="86">
        <f t="shared" si="8"/>
        <v>0</v>
      </c>
      <c r="AF33" s="56"/>
      <c r="AG33" s="56"/>
      <c r="AH33" s="86">
        <f t="shared" si="9"/>
        <v>0</v>
      </c>
      <c r="AI33" s="56"/>
      <c r="AJ33" s="56"/>
      <c r="AK33" s="56"/>
      <c r="AL33" s="94">
        <f t="shared" si="10"/>
        <v>0</v>
      </c>
      <c r="AM33" s="56"/>
      <c r="AN33" s="56"/>
      <c r="AO33" s="56"/>
      <c r="AP33" s="56"/>
      <c r="AQ33" s="56"/>
      <c r="AR33" s="56"/>
    </row>
    <row r="34" s="77" customFormat="1" ht="23" customHeight="1" spans="1:44">
      <c r="A34" s="15" t="s">
        <v>27</v>
      </c>
      <c r="B34" s="85">
        <f t="shared" si="0"/>
        <v>0</v>
      </c>
      <c r="C34" s="86">
        <f t="shared" si="1"/>
        <v>0</v>
      </c>
      <c r="D34" s="56"/>
      <c r="E34" s="56"/>
      <c r="F34" s="56"/>
      <c r="G34" s="86">
        <f t="shared" si="2"/>
        <v>0</v>
      </c>
      <c r="H34" s="56"/>
      <c r="I34" s="56"/>
      <c r="J34" s="56"/>
      <c r="K34" s="86">
        <f t="shared" si="3"/>
        <v>0</v>
      </c>
      <c r="L34" s="56"/>
      <c r="M34" s="56"/>
      <c r="N34" s="56"/>
      <c r="O34" s="86">
        <f t="shared" si="4"/>
        <v>0</v>
      </c>
      <c r="P34" s="56"/>
      <c r="Q34" s="56"/>
      <c r="R34" s="56"/>
      <c r="S34" s="86">
        <f t="shared" si="5"/>
        <v>0</v>
      </c>
      <c r="T34" s="56"/>
      <c r="U34" s="56"/>
      <c r="V34" s="56"/>
      <c r="W34" s="86">
        <f t="shared" si="6"/>
        <v>0</v>
      </c>
      <c r="X34" s="56"/>
      <c r="Y34" s="56"/>
      <c r="Z34" s="56"/>
      <c r="AA34" s="86">
        <f t="shared" si="7"/>
        <v>0</v>
      </c>
      <c r="AB34" s="56"/>
      <c r="AC34" s="56"/>
      <c r="AD34" s="56"/>
      <c r="AE34" s="86">
        <f t="shared" si="8"/>
        <v>0</v>
      </c>
      <c r="AF34" s="56"/>
      <c r="AG34" s="56"/>
      <c r="AH34" s="86">
        <f t="shared" si="9"/>
        <v>0</v>
      </c>
      <c r="AI34" s="56"/>
      <c r="AJ34" s="56"/>
      <c r="AK34" s="56"/>
      <c r="AL34" s="94">
        <f t="shared" si="10"/>
        <v>0</v>
      </c>
      <c r="AM34" s="56"/>
      <c r="AN34" s="56"/>
      <c r="AO34" s="56"/>
      <c r="AP34" s="56"/>
      <c r="AQ34" s="56"/>
      <c r="AR34" s="56"/>
    </row>
    <row r="35" s="77" customFormat="1" ht="23" customHeight="1" spans="1:44">
      <c r="A35" s="15" t="s">
        <v>28</v>
      </c>
      <c r="B35" s="85">
        <f t="shared" si="0"/>
        <v>0</v>
      </c>
      <c r="C35" s="86">
        <f t="shared" si="1"/>
        <v>0</v>
      </c>
      <c r="D35" s="56"/>
      <c r="E35" s="56"/>
      <c r="F35" s="56"/>
      <c r="G35" s="86">
        <f t="shared" si="2"/>
        <v>0</v>
      </c>
      <c r="H35" s="56"/>
      <c r="I35" s="56"/>
      <c r="J35" s="56"/>
      <c r="K35" s="86">
        <f t="shared" si="3"/>
        <v>0</v>
      </c>
      <c r="L35" s="56"/>
      <c r="M35" s="56"/>
      <c r="N35" s="56"/>
      <c r="O35" s="86">
        <f t="shared" si="4"/>
        <v>0</v>
      </c>
      <c r="P35" s="56"/>
      <c r="Q35" s="56"/>
      <c r="R35" s="56"/>
      <c r="S35" s="86">
        <f t="shared" si="5"/>
        <v>0</v>
      </c>
      <c r="T35" s="56"/>
      <c r="U35" s="56"/>
      <c r="V35" s="56"/>
      <c r="W35" s="86">
        <f t="shared" si="6"/>
        <v>0</v>
      </c>
      <c r="X35" s="56"/>
      <c r="Y35" s="56"/>
      <c r="Z35" s="56"/>
      <c r="AA35" s="86">
        <f t="shared" si="7"/>
        <v>0</v>
      </c>
      <c r="AB35" s="56"/>
      <c r="AC35" s="56"/>
      <c r="AD35" s="56"/>
      <c r="AE35" s="86">
        <f t="shared" si="8"/>
        <v>0</v>
      </c>
      <c r="AF35" s="56"/>
      <c r="AG35" s="56"/>
      <c r="AH35" s="86">
        <f t="shared" si="9"/>
        <v>0</v>
      </c>
      <c r="AI35" s="56"/>
      <c r="AJ35" s="56"/>
      <c r="AK35" s="56"/>
      <c r="AL35" s="94">
        <f t="shared" si="10"/>
        <v>0</v>
      </c>
      <c r="AM35" s="56"/>
      <c r="AN35" s="56"/>
      <c r="AO35" s="56"/>
      <c r="AP35" s="56"/>
      <c r="AQ35" s="56"/>
      <c r="AR35" s="56"/>
    </row>
    <row r="36" s="77" customFormat="1" ht="27" customHeight="1" spans="1:44">
      <c r="A36" s="17" t="s">
        <v>187</v>
      </c>
      <c r="B36" s="85">
        <f>SUM(B6:B35)</f>
        <v>168</v>
      </c>
      <c r="C36" s="85">
        <f t="shared" ref="C36:AR36" si="11">SUM(C6:C35)</f>
        <v>15</v>
      </c>
      <c r="D36" s="85">
        <f t="shared" si="11"/>
        <v>3</v>
      </c>
      <c r="E36" s="85">
        <f t="shared" si="11"/>
        <v>8</v>
      </c>
      <c r="F36" s="85">
        <f t="shared" si="11"/>
        <v>4</v>
      </c>
      <c r="G36" s="85">
        <f t="shared" si="11"/>
        <v>18</v>
      </c>
      <c r="H36" s="85">
        <f t="shared" si="11"/>
        <v>6</v>
      </c>
      <c r="I36" s="85">
        <f t="shared" si="11"/>
        <v>4</v>
      </c>
      <c r="J36" s="85">
        <f t="shared" si="11"/>
        <v>8</v>
      </c>
      <c r="K36" s="85">
        <f t="shared" si="11"/>
        <v>16</v>
      </c>
      <c r="L36" s="85">
        <f t="shared" si="11"/>
        <v>4</v>
      </c>
      <c r="M36" s="85">
        <f t="shared" si="11"/>
        <v>4</v>
      </c>
      <c r="N36" s="85">
        <f t="shared" si="11"/>
        <v>8</v>
      </c>
      <c r="O36" s="85">
        <f t="shared" si="11"/>
        <v>20</v>
      </c>
      <c r="P36" s="85">
        <f t="shared" si="11"/>
        <v>6</v>
      </c>
      <c r="Q36" s="85">
        <f t="shared" si="11"/>
        <v>6</v>
      </c>
      <c r="R36" s="85">
        <f t="shared" si="11"/>
        <v>8</v>
      </c>
      <c r="S36" s="85">
        <f t="shared" si="11"/>
        <v>18</v>
      </c>
      <c r="T36" s="85">
        <f t="shared" si="11"/>
        <v>7</v>
      </c>
      <c r="U36" s="85">
        <f t="shared" si="11"/>
        <v>4</v>
      </c>
      <c r="V36" s="85">
        <f t="shared" si="11"/>
        <v>7</v>
      </c>
      <c r="W36" s="85">
        <f t="shared" si="11"/>
        <v>16</v>
      </c>
      <c r="X36" s="85">
        <f t="shared" si="11"/>
        <v>4</v>
      </c>
      <c r="Y36" s="85">
        <f t="shared" si="11"/>
        <v>4</v>
      </c>
      <c r="Z36" s="85">
        <f t="shared" si="11"/>
        <v>8</v>
      </c>
      <c r="AA36" s="85">
        <f t="shared" si="11"/>
        <v>12</v>
      </c>
      <c r="AB36" s="85">
        <f t="shared" si="11"/>
        <v>4</v>
      </c>
      <c r="AC36" s="85">
        <f t="shared" si="11"/>
        <v>4</v>
      </c>
      <c r="AD36" s="85">
        <f t="shared" si="11"/>
        <v>4</v>
      </c>
      <c r="AE36" s="85">
        <f t="shared" si="11"/>
        <v>8</v>
      </c>
      <c r="AF36" s="85">
        <f t="shared" si="11"/>
        <v>4</v>
      </c>
      <c r="AG36" s="85">
        <f t="shared" si="11"/>
        <v>4</v>
      </c>
      <c r="AH36" s="85">
        <f t="shared" si="11"/>
        <v>23</v>
      </c>
      <c r="AI36" s="85">
        <f t="shared" si="11"/>
        <v>7</v>
      </c>
      <c r="AJ36" s="85">
        <f t="shared" si="11"/>
        <v>8</v>
      </c>
      <c r="AK36" s="85">
        <f t="shared" si="11"/>
        <v>8</v>
      </c>
      <c r="AL36" s="85">
        <f t="shared" si="11"/>
        <v>22</v>
      </c>
      <c r="AM36" s="85">
        <f t="shared" si="11"/>
        <v>3</v>
      </c>
      <c r="AN36" s="85">
        <f t="shared" si="11"/>
        <v>3</v>
      </c>
      <c r="AO36" s="85">
        <f t="shared" si="11"/>
        <v>4</v>
      </c>
      <c r="AP36" s="85">
        <f t="shared" si="11"/>
        <v>4</v>
      </c>
      <c r="AQ36" s="85">
        <f t="shared" si="11"/>
        <v>4</v>
      </c>
      <c r="AR36" s="85">
        <f t="shared" si="11"/>
        <v>4</v>
      </c>
    </row>
    <row r="37" s="77" customFormat="1" ht="139" customHeight="1" spans="1:44">
      <c r="A37" s="17" t="s">
        <v>138</v>
      </c>
      <c r="B37" s="86" t="s">
        <v>31</v>
      </c>
      <c r="C37" s="86" t="s">
        <v>31</v>
      </c>
      <c r="D37" s="87" t="s">
        <v>52</v>
      </c>
      <c r="E37" s="87" t="s">
        <v>193</v>
      </c>
      <c r="F37" s="88" t="s">
        <v>194</v>
      </c>
      <c r="G37" s="86" t="s">
        <v>31</v>
      </c>
      <c r="H37" s="87" t="s">
        <v>193</v>
      </c>
      <c r="I37" s="87" t="s">
        <v>195</v>
      </c>
      <c r="J37" s="88" t="s">
        <v>196</v>
      </c>
      <c r="K37" s="86" t="s">
        <v>31</v>
      </c>
      <c r="L37" s="87" t="s">
        <v>52</v>
      </c>
      <c r="M37" s="87" t="s">
        <v>197</v>
      </c>
      <c r="N37" s="88" t="s">
        <v>198</v>
      </c>
      <c r="O37" s="86" t="s">
        <v>31</v>
      </c>
      <c r="P37" s="87" t="s">
        <v>105</v>
      </c>
      <c r="Q37" s="87" t="s">
        <v>179</v>
      </c>
      <c r="R37" s="88" t="s">
        <v>199</v>
      </c>
      <c r="S37" s="86" t="s">
        <v>31</v>
      </c>
      <c r="T37" s="87" t="s">
        <v>105</v>
      </c>
      <c r="U37" s="87" t="s">
        <v>52</v>
      </c>
      <c r="V37" s="88" t="s">
        <v>200</v>
      </c>
      <c r="W37" s="86" t="s">
        <v>31</v>
      </c>
      <c r="X37" s="87" t="s">
        <v>52</v>
      </c>
      <c r="Y37" s="87" t="s">
        <v>51</v>
      </c>
      <c r="Z37" s="88" t="s">
        <v>201</v>
      </c>
      <c r="AA37" s="86" t="s">
        <v>31</v>
      </c>
      <c r="AB37" s="87" t="s">
        <v>52</v>
      </c>
      <c r="AC37" s="87" t="s">
        <v>51</v>
      </c>
      <c r="AD37" s="88" t="s">
        <v>139</v>
      </c>
      <c r="AE37" s="90" t="s">
        <v>31</v>
      </c>
      <c r="AF37" s="88" t="s">
        <v>52</v>
      </c>
      <c r="AG37" s="88" t="s">
        <v>139</v>
      </c>
      <c r="AH37" s="86" t="s">
        <v>31</v>
      </c>
      <c r="AI37" s="87" t="s">
        <v>50</v>
      </c>
      <c r="AJ37" s="87" t="s">
        <v>202</v>
      </c>
      <c r="AK37" s="88" t="s">
        <v>179</v>
      </c>
      <c r="AL37" s="90" t="s">
        <v>31</v>
      </c>
      <c r="AM37" s="88" t="s">
        <v>52</v>
      </c>
      <c r="AN37" s="88" t="s">
        <v>52</v>
      </c>
      <c r="AO37" s="88" t="s">
        <v>52</v>
      </c>
      <c r="AP37" s="88" t="s">
        <v>52</v>
      </c>
      <c r="AQ37" s="88" t="s">
        <v>52</v>
      </c>
      <c r="AR37" s="88" t="s">
        <v>52</v>
      </c>
    </row>
    <row r="38" s="77" customFormat="1" customHeight="1" spans="3:44">
      <c r="C38" s="89"/>
      <c r="AM38" s="95"/>
      <c r="AN38" s="95"/>
      <c r="AO38" s="95"/>
      <c r="AP38" s="95"/>
      <c r="AQ38" s="95"/>
      <c r="AR38" s="95"/>
    </row>
    <row r="39" s="77" customFormat="1" customHeight="1" spans="3:44">
      <c r="C39" s="89"/>
      <c r="AM39" s="95"/>
      <c r="AN39" s="95"/>
      <c r="AO39" s="95"/>
      <c r="AP39" s="95"/>
      <c r="AQ39" s="95"/>
      <c r="AR39" s="95"/>
    </row>
  </sheetData>
  <mergeCells count="13">
    <mergeCell ref="A2:AR2"/>
    <mergeCell ref="C3:F3"/>
    <mergeCell ref="G3:J3"/>
    <mergeCell ref="K3:N3"/>
    <mergeCell ref="O3:R3"/>
    <mergeCell ref="S3:V3"/>
    <mergeCell ref="W3:Z3"/>
    <mergeCell ref="AA3:AD3"/>
    <mergeCell ref="AE3:AG3"/>
    <mergeCell ref="AH3:AK3"/>
    <mergeCell ref="AL3:AR3"/>
    <mergeCell ref="A3:A4"/>
    <mergeCell ref="B3:B4"/>
  </mergeCells>
  <pageMargins left="0.354166666666667" right="0.25" top="0.629861111111111" bottom="0.75" header="0.298611111111111" footer="0.298611111111111"/>
  <pageSetup paperSize="9" scale="4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5"/>
  <sheetViews>
    <sheetView workbookViewId="0">
      <selection activeCell="A1" sqref="A1"/>
    </sheetView>
  </sheetViews>
  <sheetFormatPr defaultColWidth="8.73333333333333" defaultRowHeight="13.5"/>
  <cols>
    <col min="1" max="1" width="22.5" style="1" customWidth="1"/>
    <col min="2" max="2" width="8.05833333333333" style="1" customWidth="1"/>
    <col min="3" max="4" width="7.775" style="1" customWidth="1"/>
    <col min="5" max="5" width="9.2" style="1" customWidth="1"/>
    <col min="6" max="6" width="12.6916666666667" style="1" customWidth="1"/>
    <col min="7" max="7" width="11.8916666666667" style="1" customWidth="1"/>
    <col min="8" max="8" width="14.7583333333333" style="1" customWidth="1"/>
    <col min="9" max="10" width="8.75" style="1" customWidth="1"/>
    <col min="11" max="11" width="12.375" style="1" customWidth="1"/>
    <col min="12" max="14" width="7.45" style="1" customWidth="1"/>
    <col min="15" max="15" width="8.73333333333333" style="1" customWidth="1"/>
    <col min="16" max="16" width="8.40833333333333" style="1" customWidth="1"/>
    <col min="17" max="17" width="9.2" style="1" customWidth="1"/>
    <col min="18" max="18" width="9.51666666666667" style="1" customWidth="1"/>
    <col min="19" max="20" width="6.81666666666667" style="1" customWidth="1"/>
    <col min="21" max="21" width="11.5666666666667" style="1" customWidth="1"/>
    <col min="22" max="16384" width="8.73333333333333" style="1"/>
  </cols>
  <sheetData>
    <row r="1" ht="19" customHeight="1" spans="1:1">
      <c r="A1" s="44" t="s">
        <v>203</v>
      </c>
    </row>
    <row r="2" s="58" customFormat="1" ht="31" customHeight="1" spans="1:21">
      <c r="A2" s="62" t="s">
        <v>204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="59" customFormat="1" ht="36" customHeight="1" spans="1:21">
      <c r="A3" s="46" t="s">
        <v>2</v>
      </c>
      <c r="B3" s="63" t="s">
        <v>29</v>
      </c>
      <c r="C3" s="46" t="s">
        <v>205</v>
      </c>
      <c r="D3" s="46"/>
      <c r="E3" s="46"/>
      <c r="F3" s="49" t="s">
        <v>206</v>
      </c>
      <c r="G3" s="64" t="s">
        <v>207</v>
      </c>
      <c r="H3" s="49" t="s">
        <v>208</v>
      </c>
      <c r="I3" s="68" t="s">
        <v>209</v>
      </c>
      <c r="J3" s="69"/>
      <c r="K3" s="46" t="s">
        <v>210</v>
      </c>
      <c r="L3" s="46" t="s">
        <v>211</v>
      </c>
      <c r="M3" s="46"/>
      <c r="N3" s="46"/>
      <c r="O3" s="46" t="s">
        <v>212</v>
      </c>
      <c r="P3" s="46"/>
      <c r="Q3" s="46"/>
      <c r="R3" s="46" t="s">
        <v>213</v>
      </c>
      <c r="S3" s="46"/>
      <c r="T3" s="46"/>
      <c r="U3" s="46" t="s">
        <v>214</v>
      </c>
    </row>
    <row r="4" s="59" customFormat="1" ht="23" customHeight="1" spans="1:21">
      <c r="A4" s="46"/>
      <c r="B4" s="65"/>
      <c r="C4" s="46" t="s">
        <v>133</v>
      </c>
      <c r="D4" s="46" t="s">
        <v>134</v>
      </c>
      <c r="E4" s="46" t="s">
        <v>135</v>
      </c>
      <c r="F4" s="49"/>
      <c r="G4" s="66"/>
      <c r="H4" s="49"/>
      <c r="I4" s="46" t="s">
        <v>133</v>
      </c>
      <c r="J4" s="46" t="s">
        <v>137</v>
      </c>
      <c r="K4" s="46"/>
      <c r="L4" s="46" t="s">
        <v>133</v>
      </c>
      <c r="M4" s="46" t="s">
        <v>134</v>
      </c>
      <c r="N4" s="46" t="s">
        <v>135</v>
      </c>
      <c r="O4" s="46" t="s">
        <v>133</v>
      </c>
      <c r="P4" s="46" t="s">
        <v>134</v>
      </c>
      <c r="Q4" s="46" t="s">
        <v>135</v>
      </c>
      <c r="R4" s="46" t="s">
        <v>136</v>
      </c>
      <c r="S4" s="46" t="s">
        <v>133</v>
      </c>
      <c r="T4" s="46" t="s">
        <v>137</v>
      </c>
      <c r="U4" s="46"/>
    </row>
    <row r="5" s="60" customFormat="1" ht="19" customHeight="1" spans="1:21">
      <c r="A5" s="46" t="s">
        <v>15</v>
      </c>
      <c r="B5" s="46">
        <f>SUM(C5:U5)</f>
        <v>172</v>
      </c>
      <c r="C5" s="56">
        <v>3</v>
      </c>
      <c r="D5" s="56">
        <v>3</v>
      </c>
      <c r="E5" s="56">
        <v>3</v>
      </c>
      <c r="F5" s="53">
        <v>16</v>
      </c>
      <c r="G5" s="56">
        <v>12</v>
      </c>
      <c r="H5" s="67">
        <v>27</v>
      </c>
      <c r="I5" s="54">
        <v>1</v>
      </c>
      <c r="J5" s="54">
        <v>1</v>
      </c>
      <c r="K5" s="56">
        <v>2</v>
      </c>
      <c r="L5" s="70">
        <v>9</v>
      </c>
      <c r="M5" s="70">
        <v>7</v>
      </c>
      <c r="N5" s="70">
        <v>6</v>
      </c>
      <c r="O5" s="70">
        <v>8</v>
      </c>
      <c r="P5" s="70">
        <v>6</v>
      </c>
      <c r="Q5" s="70">
        <v>6</v>
      </c>
      <c r="R5" s="70">
        <v>7</v>
      </c>
      <c r="S5" s="70">
        <v>11</v>
      </c>
      <c r="T5" s="70">
        <v>11</v>
      </c>
      <c r="U5" s="73">
        <v>33</v>
      </c>
    </row>
    <row r="6" s="60" customFormat="1" ht="19" customHeight="1" spans="1:21">
      <c r="A6" s="15" t="s">
        <v>16</v>
      </c>
      <c r="B6" s="46">
        <f>SUM(C6:U6)</f>
        <v>14</v>
      </c>
      <c r="C6" s="56">
        <v>1</v>
      </c>
      <c r="D6" s="56"/>
      <c r="E6" s="56"/>
      <c r="F6" s="53"/>
      <c r="G6" s="56">
        <v>1</v>
      </c>
      <c r="H6" s="67">
        <v>4</v>
      </c>
      <c r="I6" s="54"/>
      <c r="J6" s="54"/>
      <c r="K6" s="56">
        <v>1</v>
      </c>
      <c r="L6" s="70">
        <v>1</v>
      </c>
      <c r="M6" s="70">
        <v>1</v>
      </c>
      <c r="N6" s="70"/>
      <c r="O6" s="70">
        <v>1</v>
      </c>
      <c r="P6" s="70"/>
      <c r="Q6" s="70">
        <v>1</v>
      </c>
      <c r="R6" s="70"/>
      <c r="S6" s="70"/>
      <c r="T6" s="70">
        <v>1</v>
      </c>
      <c r="U6" s="73">
        <v>2</v>
      </c>
    </row>
    <row r="7" s="60" customFormat="1" ht="19" customHeight="1" spans="1:21">
      <c r="A7" s="15" t="s">
        <v>17</v>
      </c>
      <c r="B7" s="46">
        <f t="shared" ref="B7:B33" si="0">SUM(C7:U7)</f>
        <v>16</v>
      </c>
      <c r="C7" s="56"/>
      <c r="D7" s="56"/>
      <c r="E7" s="56">
        <v>1</v>
      </c>
      <c r="F7" s="53">
        <v>5</v>
      </c>
      <c r="G7" s="56">
        <v>2</v>
      </c>
      <c r="H7" s="67">
        <v>2</v>
      </c>
      <c r="I7" s="54"/>
      <c r="J7" s="54"/>
      <c r="K7" s="56"/>
      <c r="L7" s="70">
        <v>1</v>
      </c>
      <c r="M7" s="70">
        <v>1</v>
      </c>
      <c r="N7" s="70"/>
      <c r="O7" s="70"/>
      <c r="P7" s="70"/>
      <c r="Q7" s="70">
        <v>1</v>
      </c>
      <c r="R7" s="70"/>
      <c r="S7" s="70"/>
      <c r="T7" s="70">
        <v>1</v>
      </c>
      <c r="U7" s="73">
        <v>2</v>
      </c>
    </row>
    <row r="8" s="60" customFormat="1" ht="19" customHeight="1" spans="1:21">
      <c r="A8" s="15" t="s">
        <v>18</v>
      </c>
      <c r="B8" s="46">
        <f t="shared" si="0"/>
        <v>11</v>
      </c>
      <c r="C8" s="56">
        <v>1</v>
      </c>
      <c r="D8" s="56"/>
      <c r="E8" s="56"/>
      <c r="F8" s="53">
        <v>1</v>
      </c>
      <c r="G8" s="56">
        <v>1</v>
      </c>
      <c r="H8" s="67">
        <v>2</v>
      </c>
      <c r="I8" s="54"/>
      <c r="J8" s="54"/>
      <c r="K8" s="56"/>
      <c r="L8" s="70">
        <v>1</v>
      </c>
      <c r="M8" s="70">
        <v>1</v>
      </c>
      <c r="N8" s="70"/>
      <c r="O8" s="70"/>
      <c r="P8" s="70">
        <v>1</v>
      </c>
      <c r="Q8" s="70"/>
      <c r="R8" s="70"/>
      <c r="S8" s="70">
        <v>1</v>
      </c>
      <c r="T8" s="70"/>
      <c r="U8" s="73">
        <v>2</v>
      </c>
    </row>
    <row r="9" s="60" customFormat="1" ht="19" customHeight="1" spans="1:21">
      <c r="A9" s="15" t="s">
        <v>19</v>
      </c>
      <c r="B9" s="46">
        <f t="shared" si="0"/>
        <v>11</v>
      </c>
      <c r="C9" s="56"/>
      <c r="D9" s="56">
        <v>1</v>
      </c>
      <c r="E9" s="56"/>
      <c r="F9" s="53">
        <v>1</v>
      </c>
      <c r="G9" s="56">
        <v>1</v>
      </c>
      <c r="H9" s="67">
        <v>1</v>
      </c>
      <c r="I9" s="54"/>
      <c r="J9" s="54"/>
      <c r="K9" s="56"/>
      <c r="L9" s="70">
        <v>1</v>
      </c>
      <c r="M9" s="70"/>
      <c r="N9" s="70"/>
      <c r="O9" s="70"/>
      <c r="P9" s="70">
        <v>1</v>
      </c>
      <c r="Q9" s="70"/>
      <c r="R9" s="70">
        <v>1</v>
      </c>
      <c r="S9" s="70">
        <v>1</v>
      </c>
      <c r="T9" s="70">
        <v>1</v>
      </c>
      <c r="U9" s="73">
        <v>2</v>
      </c>
    </row>
    <row r="10" s="60" customFormat="1" ht="19" customHeight="1" spans="1:21">
      <c r="A10" s="15" t="s">
        <v>20</v>
      </c>
      <c r="B10" s="46">
        <f t="shared" si="0"/>
        <v>22</v>
      </c>
      <c r="C10" s="56"/>
      <c r="D10" s="56">
        <v>1</v>
      </c>
      <c r="E10" s="56"/>
      <c r="F10" s="53">
        <v>2</v>
      </c>
      <c r="G10" s="56">
        <v>3</v>
      </c>
      <c r="H10" s="67">
        <v>4</v>
      </c>
      <c r="I10" s="54"/>
      <c r="J10" s="54">
        <v>1</v>
      </c>
      <c r="K10" s="56"/>
      <c r="L10" s="70">
        <v>1</v>
      </c>
      <c r="M10" s="70">
        <v>1</v>
      </c>
      <c r="N10" s="70">
        <v>1</v>
      </c>
      <c r="O10" s="70">
        <v>1</v>
      </c>
      <c r="P10" s="70"/>
      <c r="Q10" s="70"/>
      <c r="R10" s="70"/>
      <c r="S10" s="70">
        <v>1</v>
      </c>
      <c r="T10" s="70">
        <v>1</v>
      </c>
      <c r="U10" s="73">
        <v>5</v>
      </c>
    </row>
    <row r="11" s="60" customFormat="1" ht="19" customHeight="1" spans="1:21">
      <c r="A11" s="15" t="s">
        <v>21</v>
      </c>
      <c r="B11" s="46">
        <f t="shared" si="0"/>
        <v>18</v>
      </c>
      <c r="C11" s="56"/>
      <c r="D11" s="56"/>
      <c r="E11" s="56">
        <v>1</v>
      </c>
      <c r="F11" s="53">
        <v>3</v>
      </c>
      <c r="G11" s="56">
        <v>1</v>
      </c>
      <c r="H11" s="67">
        <v>1</v>
      </c>
      <c r="I11" s="54">
        <v>1</v>
      </c>
      <c r="J11" s="54"/>
      <c r="K11" s="56"/>
      <c r="L11" s="70">
        <v>1</v>
      </c>
      <c r="M11" s="70">
        <v>1</v>
      </c>
      <c r="N11" s="70">
        <v>1</v>
      </c>
      <c r="O11" s="70">
        <v>1</v>
      </c>
      <c r="P11" s="70"/>
      <c r="Q11" s="70"/>
      <c r="R11" s="70"/>
      <c r="S11" s="70">
        <v>1</v>
      </c>
      <c r="T11" s="70">
        <v>1</v>
      </c>
      <c r="U11" s="73">
        <v>5</v>
      </c>
    </row>
    <row r="12" s="60" customFormat="1" ht="19" customHeight="1" spans="1:21">
      <c r="A12" s="15" t="s">
        <v>22</v>
      </c>
      <c r="B12" s="46">
        <f t="shared" si="0"/>
        <v>15</v>
      </c>
      <c r="C12" s="56"/>
      <c r="D12" s="56">
        <v>1</v>
      </c>
      <c r="E12" s="56"/>
      <c r="F12" s="53">
        <v>2</v>
      </c>
      <c r="G12" s="56"/>
      <c r="H12" s="67">
        <v>1</v>
      </c>
      <c r="I12" s="54"/>
      <c r="J12" s="54"/>
      <c r="K12" s="56"/>
      <c r="L12" s="70">
        <v>1</v>
      </c>
      <c r="M12" s="70"/>
      <c r="N12" s="70">
        <v>1</v>
      </c>
      <c r="O12" s="70">
        <v>1</v>
      </c>
      <c r="P12" s="70"/>
      <c r="Q12" s="70"/>
      <c r="R12" s="70">
        <v>1</v>
      </c>
      <c r="S12" s="70">
        <v>1</v>
      </c>
      <c r="T12" s="70">
        <v>1</v>
      </c>
      <c r="U12" s="73">
        <v>5</v>
      </c>
    </row>
    <row r="13" s="60" customFormat="1" ht="19" customHeight="1" spans="1:21">
      <c r="A13" s="15" t="s">
        <v>23</v>
      </c>
      <c r="B13" s="46">
        <f t="shared" si="0"/>
        <v>18</v>
      </c>
      <c r="C13" s="56"/>
      <c r="D13" s="56"/>
      <c r="E13" s="56">
        <v>1</v>
      </c>
      <c r="F13" s="53">
        <v>2</v>
      </c>
      <c r="G13" s="56">
        <v>2</v>
      </c>
      <c r="H13" s="67">
        <v>2</v>
      </c>
      <c r="I13" s="54"/>
      <c r="J13" s="54"/>
      <c r="K13" s="56">
        <v>1</v>
      </c>
      <c r="L13" s="70">
        <v>1</v>
      </c>
      <c r="M13" s="70"/>
      <c r="N13" s="70"/>
      <c r="O13" s="70">
        <v>1</v>
      </c>
      <c r="P13" s="70">
        <v>1</v>
      </c>
      <c r="Q13" s="70"/>
      <c r="R13" s="70"/>
      <c r="S13" s="70">
        <v>1</v>
      </c>
      <c r="T13" s="70">
        <v>1</v>
      </c>
      <c r="U13" s="73">
        <v>5</v>
      </c>
    </row>
    <row r="14" s="60" customFormat="1" ht="19" customHeight="1" spans="1:21">
      <c r="A14" s="15" t="s">
        <v>24</v>
      </c>
      <c r="B14" s="46">
        <f t="shared" si="0"/>
        <v>10</v>
      </c>
      <c r="C14" s="56"/>
      <c r="D14" s="56"/>
      <c r="E14" s="56"/>
      <c r="F14" s="53"/>
      <c r="G14" s="56"/>
      <c r="H14" s="67"/>
      <c r="I14" s="54"/>
      <c r="J14" s="54"/>
      <c r="K14" s="56"/>
      <c r="L14" s="70">
        <v>1</v>
      </c>
      <c r="M14" s="70"/>
      <c r="N14" s="70">
        <v>1</v>
      </c>
      <c r="O14" s="70">
        <v>1</v>
      </c>
      <c r="P14" s="70">
        <v>1</v>
      </c>
      <c r="Q14" s="70"/>
      <c r="R14" s="70">
        <v>1</v>
      </c>
      <c r="S14" s="70">
        <v>1</v>
      </c>
      <c r="T14" s="70">
        <v>1</v>
      </c>
      <c r="U14" s="73">
        <v>3</v>
      </c>
    </row>
    <row r="15" s="60" customFormat="1" ht="19" customHeight="1" spans="1:21">
      <c r="A15" s="15" t="s">
        <v>25</v>
      </c>
      <c r="B15" s="46">
        <f t="shared" si="0"/>
        <v>11</v>
      </c>
      <c r="C15" s="56">
        <v>1</v>
      </c>
      <c r="D15" s="56"/>
      <c r="E15" s="56"/>
      <c r="F15" s="53"/>
      <c r="G15" s="56"/>
      <c r="H15" s="67">
        <v>2</v>
      </c>
      <c r="I15" s="54"/>
      <c r="J15" s="54"/>
      <c r="K15" s="56"/>
      <c r="L15" s="70"/>
      <c r="M15" s="70">
        <v>1</v>
      </c>
      <c r="N15" s="70">
        <v>1</v>
      </c>
      <c r="O15" s="70">
        <v>1</v>
      </c>
      <c r="P15" s="70"/>
      <c r="Q15" s="70"/>
      <c r="R15" s="70">
        <v>1</v>
      </c>
      <c r="S15" s="70">
        <v>1</v>
      </c>
      <c r="T15" s="70">
        <v>1</v>
      </c>
      <c r="U15" s="73">
        <v>2</v>
      </c>
    </row>
    <row r="16" s="60" customFormat="1" ht="19" customHeight="1" spans="1:21">
      <c r="A16" s="15" t="s">
        <v>83</v>
      </c>
      <c r="B16" s="46">
        <f t="shared" si="0"/>
        <v>2</v>
      </c>
      <c r="C16" s="56"/>
      <c r="D16" s="56"/>
      <c r="E16" s="56"/>
      <c r="F16" s="53"/>
      <c r="G16" s="56"/>
      <c r="H16" s="67">
        <v>1</v>
      </c>
      <c r="I16" s="54"/>
      <c r="J16" s="54"/>
      <c r="K16" s="56"/>
      <c r="L16" s="70"/>
      <c r="M16" s="70">
        <v>1</v>
      </c>
      <c r="N16" s="70"/>
      <c r="O16" s="70"/>
      <c r="P16" s="70"/>
      <c r="Q16" s="70"/>
      <c r="R16" s="70"/>
      <c r="S16" s="70"/>
      <c r="T16" s="70"/>
      <c r="U16" s="73"/>
    </row>
    <row r="17" s="60" customFormat="1" ht="19" customHeight="1" spans="1:21">
      <c r="A17" s="15" t="s">
        <v>84</v>
      </c>
      <c r="B17" s="46">
        <f t="shared" si="0"/>
        <v>2</v>
      </c>
      <c r="C17" s="56"/>
      <c r="D17" s="56"/>
      <c r="E17" s="56"/>
      <c r="F17" s="53"/>
      <c r="G17" s="56"/>
      <c r="H17" s="67">
        <v>1</v>
      </c>
      <c r="I17" s="54"/>
      <c r="J17" s="54"/>
      <c r="K17" s="56"/>
      <c r="L17" s="70"/>
      <c r="M17" s="70"/>
      <c r="N17" s="70">
        <v>1</v>
      </c>
      <c r="O17" s="70"/>
      <c r="P17" s="70"/>
      <c r="Q17" s="70"/>
      <c r="R17" s="70"/>
      <c r="S17" s="70"/>
      <c r="T17" s="70"/>
      <c r="U17" s="73"/>
    </row>
    <row r="18" s="60" customFormat="1" ht="19" customHeight="1" spans="1:21">
      <c r="A18" s="15" t="s">
        <v>85</v>
      </c>
      <c r="B18" s="46">
        <f t="shared" si="0"/>
        <v>2</v>
      </c>
      <c r="C18" s="56"/>
      <c r="D18" s="56"/>
      <c r="E18" s="56"/>
      <c r="F18" s="53"/>
      <c r="G18" s="56"/>
      <c r="H18" s="67"/>
      <c r="I18" s="54"/>
      <c r="J18" s="54"/>
      <c r="K18" s="56"/>
      <c r="L18" s="70"/>
      <c r="M18" s="70"/>
      <c r="N18" s="70"/>
      <c r="O18" s="70">
        <v>1</v>
      </c>
      <c r="P18" s="70"/>
      <c r="Q18" s="70"/>
      <c r="R18" s="70"/>
      <c r="S18" s="70">
        <v>1</v>
      </c>
      <c r="T18" s="70"/>
      <c r="U18" s="73"/>
    </row>
    <row r="19" s="60" customFormat="1" ht="19" customHeight="1" spans="1:21">
      <c r="A19" s="15" t="s">
        <v>86</v>
      </c>
      <c r="B19" s="46">
        <f t="shared" si="0"/>
        <v>3</v>
      </c>
      <c r="C19" s="56"/>
      <c r="D19" s="56"/>
      <c r="E19" s="56"/>
      <c r="F19" s="53"/>
      <c r="G19" s="56">
        <v>1</v>
      </c>
      <c r="H19" s="67">
        <v>1</v>
      </c>
      <c r="I19" s="54"/>
      <c r="J19" s="54"/>
      <c r="K19" s="56"/>
      <c r="L19" s="70"/>
      <c r="M19" s="70"/>
      <c r="N19" s="70"/>
      <c r="O19" s="70"/>
      <c r="P19" s="70">
        <v>1</v>
      </c>
      <c r="Q19" s="70"/>
      <c r="R19" s="70"/>
      <c r="S19" s="70"/>
      <c r="T19" s="70"/>
      <c r="U19" s="73"/>
    </row>
    <row r="20" s="60" customFormat="1" ht="19" customHeight="1" spans="1:21">
      <c r="A20" s="15" t="s">
        <v>87</v>
      </c>
      <c r="B20" s="46">
        <f t="shared" si="0"/>
        <v>1</v>
      </c>
      <c r="C20" s="56"/>
      <c r="D20" s="56"/>
      <c r="E20" s="56"/>
      <c r="F20" s="53"/>
      <c r="G20" s="56"/>
      <c r="H20" s="67"/>
      <c r="I20" s="54"/>
      <c r="J20" s="54"/>
      <c r="K20" s="56"/>
      <c r="L20" s="70"/>
      <c r="M20" s="70"/>
      <c r="N20" s="70"/>
      <c r="O20" s="70"/>
      <c r="P20" s="70"/>
      <c r="Q20" s="70"/>
      <c r="R20" s="70"/>
      <c r="S20" s="70">
        <v>1</v>
      </c>
      <c r="T20" s="70"/>
      <c r="U20" s="73"/>
    </row>
    <row r="21" s="60" customFormat="1" ht="19" customHeight="1" spans="1:21">
      <c r="A21" s="15" t="s">
        <v>88</v>
      </c>
      <c r="B21" s="46">
        <f t="shared" si="0"/>
        <v>1</v>
      </c>
      <c r="C21" s="56"/>
      <c r="D21" s="56"/>
      <c r="E21" s="56"/>
      <c r="F21" s="53"/>
      <c r="G21" s="56"/>
      <c r="H21" s="67"/>
      <c r="I21" s="54"/>
      <c r="J21" s="54"/>
      <c r="K21" s="56"/>
      <c r="L21" s="70"/>
      <c r="M21" s="70"/>
      <c r="N21" s="70"/>
      <c r="O21" s="70"/>
      <c r="P21" s="70"/>
      <c r="Q21" s="70">
        <v>1</v>
      </c>
      <c r="R21" s="70"/>
      <c r="S21" s="70"/>
      <c r="T21" s="70"/>
      <c r="U21" s="73"/>
    </row>
    <row r="22" s="60" customFormat="1" ht="19" customHeight="1" spans="1:21">
      <c r="A22" s="15" t="s">
        <v>89</v>
      </c>
      <c r="B22" s="46">
        <f t="shared" si="0"/>
        <v>1</v>
      </c>
      <c r="C22" s="56"/>
      <c r="D22" s="56"/>
      <c r="E22" s="56"/>
      <c r="F22" s="53"/>
      <c r="G22" s="56"/>
      <c r="H22" s="67"/>
      <c r="I22" s="54"/>
      <c r="J22" s="54"/>
      <c r="K22" s="56"/>
      <c r="L22" s="70"/>
      <c r="M22" s="70"/>
      <c r="N22" s="70"/>
      <c r="O22" s="70"/>
      <c r="P22" s="70"/>
      <c r="Q22" s="70">
        <v>1</v>
      </c>
      <c r="R22" s="70"/>
      <c r="S22" s="70"/>
      <c r="T22" s="70"/>
      <c r="U22" s="73"/>
    </row>
    <row r="23" s="60" customFormat="1" ht="19" customHeight="1" spans="1:21">
      <c r="A23" s="15" t="s">
        <v>90</v>
      </c>
      <c r="B23" s="46">
        <f t="shared" si="0"/>
        <v>2</v>
      </c>
      <c r="C23" s="56"/>
      <c r="D23" s="56"/>
      <c r="E23" s="56"/>
      <c r="F23" s="53"/>
      <c r="G23" s="56"/>
      <c r="H23" s="67">
        <v>1</v>
      </c>
      <c r="I23" s="54"/>
      <c r="J23" s="54"/>
      <c r="K23" s="56"/>
      <c r="L23" s="70"/>
      <c r="M23" s="70"/>
      <c r="N23" s="70"/>
      <c r="O23" s="70"/>
      <c r="P23" s="70"/>
      <c r="Q23" s="70">
        <v>1</v>
      </c>
      <c r="R23" s="70"/>
      <c r="S23" s="70"/>
      <c r="T23" s="70"/>
      <c r="U23" s="73"/>
    </row>
    <row r="24" s="60" customFormat="1" ht="19" customHeight="1" spans="1:21">
      <c r="A24" s="15" t="s">
        <v>91</v>
      </c>
      <c r="B24" s="46">
        <f t="shared" si="0"/>
        <v>2</v>
      </c>
      <c r="C24" s="56"/>
      <c r="D24" s="56"/>
      <c r="E24" s="56"/>
      <c r="F24" s="53"/>
      <c r="G24" s="56"/>
      <c r="H24" s="67">
        <v>1</v>
      </c>
      <c r="I24" s="54"/>
      <c r="J24" s="54"/>
      <c r="K24" s="56"/>
      <c r="L24" s="70"/>
      <c r="M24" s="70"/>
      <c r="N24" s="70"/>
      <c r="O24" s="70"/>
      <c r="P24" s="70"/>
      <c r="Q24" s="70">
        <v>1</v>
      </c>
      <c r="R24" s="70"/>
      <c r="S24" s="70"/>
      <c r="T24" s="70"/>
      <c r="U24" s="73"/>
    </row>
    <row r="25" s="60" customFormat="1" ht="19" customHeight="1" spans="1:21">
      <c r="A25" s="15" t="s">
        <v>49</v>
      </c>
      <c r="B25" s="46">
        <f t="shared" si="0"/>
        <v>1</v>
      </c>
      <c r="C25" s="56"/>
      <c r="D25" s="56"/>
      <c r="E25" s="56"/>
      <c r="F25" s="53"/>
      <c r="G25" s="56"/>
      <c r="H25" s="67">
        <v>1</v>
      </c>
      <c r="I25" s="54"/>
      <c r="J25" s="54"/>
      <c r="K25" s="56"/>
      <c r="L25" s="70"/>
      <c r="M25" s="70"/>
      <c r="N25" s="70"/>
      <c r="O25" s="70"/>
      <c r="P25" s="70"/>
      <c r="Q25" s="70"/>
      <c r="R25" s="70"/>
      <c r="S25" s="70"/>
      <c r="T25" s="70"/>
      <c r="U25" s="73"/>
    </row>
    <row r="26" s="60" customFormat="1" ht="19" customHeight="1" spans="1:21">
      <c r="A26" s="15" t="s">
        <v>92</v>
      </c>
      <c r="B26" s="46">
        <f t="shared" si="0"/>
        <v>1</v>
      </c>
      <c r="C26" s="56"/>
      <c r="D26" s="56"/>
      <c r="E26" s="56"/>
      <c r="F26" s="53"/>
      <c r="G26" s="56"/>
      <c r="H26" s="67"/>
      <c r="I26" s="54"/>
      <c r="J26" s="54"/>
      <c r="K26" s="56"/>
      <c r="L26" s="70"/>
      <c r="M26" s="70"/>
      <c r="N26" s="70"/>
      <c r="O26" s="70"/>
      <c r="P26" s="70"/>
      <c r="Q26" s="70"/>
      <c r="R26" s="70"/>
      <c r="S26" s="70">
        <v>1</v>
      </c>
      <c r="T26" s="70"/>
      <c r="U26" s="73"/>
    </row>
    <row r="27" s="60" customFormat="1" ht="19" customHeight="1" spans="1:21">
      <c r="A27" s="15" t="s">
        <v>93</v>
      </c>
      <c r="B27" s="46">
        <f t="shared" si="0"/>
        <v>1</v>
      </c>
      <c r="C27" s="56"/>
      <c r="D27" s="56"/>
      <c r="E27" s="56"/>
      <c r="F27" s="53"/>
      <c r="G27" s="56"/>
      <c r="H27" s="67"/>
      <c r="I27" s="54"/>
      <c r="J27" s="54"/>
      <c r="K27" s="56"/>
      <c r="L27" s="70"/>
      <c r="M27" s="70"/>
      <c r="N27" s="70"/>
      <c r="O27" s="70"/>
      <c r="P27" s="70">
        <v>1</v>
      </c>
      <c r="Q27" s="70"/>
      <c r="R27" s="70"/>
      <c r="S27" s="70"/>
      <c r="T27" s="70"/>
      <c r="U27" s="73"/>
    </row>
    <row r="28" s="60" customFormat="1" ht="19" customHeight="1" spans="1:21">
      <c r="A28" s="15" t="s">
        <v>94</v>
      </c>
      <c r="B28" s="46">
        <f t="shared" si="0"/>
        <v>1</v>
      </c>
      <c r="C28" s="56"/>
      <c r="D28" s="56"/>
      <c r="E28" s="56"/>
      <c r="F28" s="53"/>
      <c r="G28" s="56"/>
      <c r="H28" s="67">
        <v>1</v>
      </c>
      <c r="I28" s="54"/>
      <c r="J28" s="54"/>
      <c r="K28" s="56"/>
      <c r="L28" s="70"/>
      <c r="M28" s="70"/>
      <c r="N28" s="70"/>
      <c r="O28" s="70"/>
      <c r="P28" s="70"/>
      <c r="Q28" s="70"/>
      <c r="R28" s="70"/>
      <c r="S28" s="70"/>
      <c r="T28" s="70"/>
      <c r="U28" s="73"/>
    </row>
    <row r="29" s="60" customFormat="1" ht="19" customHeight="1" spans="1:21">
      <c r="A29" s="15" t="s">
        <v>95</v>
      </c>
      <c r="B29" s="46">
        <f t="shared" si="0"/>
        <v>1</v>
      </c>
      <c r="C29" s="56"/>
      <c r="D29" s="56"/>
      <c r="E29" s="56"/>
      <c r="F29" s="53"/>
      <c r="G29" s="56"/>
      <c r="H29" s="67"/>
      <c r="I29" s="54"/>
      <c r="J29" s="54"/>
      <c r="K29" s="56"/>
      <c r="L29" s="70"/>
      <c r="M29" s="70"/>
      <c r="N29" s="70"/>
      <c r="O29" s="70"/>
      <c r="P29" s="70"/>
      <c r="Q29" s="70"/>
      <c r="R29" s="70"/>
      <c r="S29" s="70"/>
      <c r="T29" s="70">
        <v>1</v>
      </c>
      <c r="U29" s="73"/>
    </row>
    <row r="30" s="60" customFormat="1" ht="19" customHeight="1" spans="1:21">
      <c r="A30" s="15" t="s">
        <v>96</v>
      </c>
      <c r="B30" s="46">
        <f t="shared" si="0"/>
        <v>1</v>
      </c>
      <c r="C30" s="56"/>
      <c r="D30" s="56"/>
      <c r="E30" s="56"/>
      <c r="F30" s="53"/>
      <c r="G30" s="56"/>
      <c r="H30" s="67"/>
      <c r="I30" s="54"/>
      <c r="J30" s="54"/>
      <c r="K30" s="56"/>
      <c r="L30" s="70"/>
      <c r="M30" s="70"/>
      <c r="N30" s="70"/>
      <c r="O30" s="70"/>
      <c r="P30" s="70"/>
      <c r="Q30" s="70"/>
      <c r="R30" s="70"/>
      <c r="S30" s="70"/>
      <c r="T30" s="70">
        <v>1</v>
      </c>
      <c r="U30" s="73"/>
    </row>
    <row r="31" s="60" customFormat="1" ht="19" customHeight="1" spans="1:21">
      <c r="A31" s="15" t="s">
        <v>26</v>
      </c>
      <c r="B31" s="46">
        <f t="shared" si="0"/>
        <v>1</v>
      </c>
      <c r="C31" s="56"/>
      <c r="D31" s="56"/>
      <c r="E31" s="56"/>
      <c r="F31" s="53"/>
      <c r="G31" s="56"/>
      <c r="H31" s="67"/>
      <c r="I31" s="54"/>
      <c r="J31" s="54"/>
      <c r="K31" s="56"/>
      <c r="L31" s="70"/>
      <c r="M31" s="70"/>
      <c r="N31" s="70"/>
      <c r="O31" s="70"/>
      <c r="P31" s="70"/>
      <c r="Q31" s="70"/>
      <c r="R31" s="70">
        <v>1</v>
      </c>
      <c r="S31" s="70"/>
      <c r="T31" s="70"/>
      <c r="U31" s="73"/>
    </row>
    <row r="32" s="60" customFormat="1" ht="19" customHeight="1" spans="1:21">
      <c r="A32" s="15" t="s">
        <v>27</v>
      </c>
      <c r="B32" s="46">
        <f t="shared" si="0"/>
        <v>2</v>
      </c>
      <c r="C32" s="56"/>
      <c r="D32" s="56"/>
      <c r="E32" s="56"/>
      <c r="F32" s="53"/>
      <c r="G32" s="56"/>
      <c r="H32" s="67">
        <v>1</v>
      </c>
      <c r="I32" s="54"/>
      <c r="J32" s="54"/>
      <c r="K32" s="56"/>
      <c r="L32" s="70"/>
      <c r="M32" s="70"/>
      <c r="N32" s="70"/>
      <c r="O32" s="70"/>
      <c r="P32" s="70"/>
      <c r="Q32" s="70"/>
      <c r="R32" s="70">
        <v>1</v>
      </c>
      <c r="S32" s="70"/>
      <c r="T32" s="70"/>
      <c r="U32" s="73"/>
    </row>
    <row r="33" s="60" customFormat="1" ht="19" customHeight="1" spans="1:21">
      <c r="A33" s="15" t="s">
        <v>28</v>
      </c>
      <c r="B33" s="46">
        <f t="shared" si="0"/>
        <v>1</v>
      </c>
      <c r="C33" s="56"/>
      <c r="D33" s="56"/>
      <c r="E33" s="56"/>
      <c r="F33" s="53"/>
      <c r="G33" s="56"/>
      <c r="H33" s="67"/>
      <c r="I33" s="54"/>
      <c r="J33" s="54"/>
      <c r="K33" s="56"/>
      <c r="L33" s="70"/>
      <c r="M33" s="70"/>
      <c r="N33" s="70"/>
      <c r="O33" s="70"/>
      <c r="P33" s="70"/>
      <c r="Q33" s="70"/>
      <c r="R33" s="70">
        <v>1</v>
      </c>
      <c r="S33" s="70"/>
      <c r="T33" s="70"/>
      <c r="U33" s="73"/>
    </row>
    <row r="34" s="61" customFormat="1" ht="18" customHeight="1" spans="1:21">
      <c r="A34" s="63" t="s">
        <v>29</v>
      </c>
      <c r="B34" s="46">
        <f>SUM(B6:B33)</f>
        <v>172</v>
      </c>
      <c r="C34" s="46">
        <f t="shared" ref="C34:U34" si="1">SUM(C6:C33)</f>
        <v>3</v>
      </c>
      <c r="D34" s="46">
        <f t="shared" si="1"/>
        <v>3</v>
      </c>
      <c r="E34" s="46">
        <f t="shared" si="1"/>
        <v>3</v>
      </c>
      <c r="F34" s="46">
        <f t="shared" si="1"/>
        <v>16</v>
      </c>
      <c r="G34" s="46">
        <f t="shared" si="1"/>
        <v>12</v>
      </c>
      <c r="H34" s="46">
        <f t="shared" si="1"/>
        <v>27</v>
      </c>
      <c r="I34" s="46">
        <f t="shared" si="1"/>
        <v>1</v>
      </c>
      <c r="J34" s="46">
        <f t="shared" si="1"/>
        <v>1</v>
      </c>
      <c r="K34" s="46">
        <f t="shared" si="1"/>
        <v>2</v>
      </c>
      <c r="L34" s="46">
        <f t="shared" si="1"/>
        <v>9</v>
      </c>
      <c r="M34" s="46">
        <f t="shared" si="1"/>
        <v>7</v>
      </c>
      <c r="N34" s="46">
        <f t="shared" si="1"/>
        <v>6</v>
      </c>
      <c r="O34" s="46">
        <f t="shared" si="1"/>
        <v>8</v>
      </c>
      <c r="P34" s="46">
        <f t="shared" si="1"/>
        <v>6</v>
      </c>
      <c r="Q34" s="46">
        <f t="shared" si="1"/>
        <v>6</v>
      </c>
      <c r="R34" s="46">
        <f t="shared" si="1"/>
        <v>7</v>
      </c>
      <c r="S34" s="46">
        <f t="shared" si="1"/>
        <v>11</v>
      </c>
      <c r="T34" s="46">
        <f t="shared" si="1"/>
        <v>11</v>
      </c>
      <c r="U34" s="46">
        <f t="shared" si="1"/>
        <v>33</v>
      </c>
    </row>
    <row r="35" s="61" customFormat="1" ht="74" customHeight="1" spans="1:21">
      <c r="A35" s="46" t="s">
        <v>30</v>
      </c>
      <c r="B35" s="46"/>
      <c r="C35" s="56" t="s">
        <v>52</v>
      </c>
      <c r="D35" s="56" t="s">
        <v>139</v>
      </c>
      <c r="E35" s="56" t="s">
        <v>215</v>
      </c>
      <c r="F35" s="57" t="s">
        <v>216</v>
      </c>
      <c r="G35" s="56" t="s">
        <v>217</v>
      </c>
      <c r="H35" s="56" t="s">
        <v>218</v>
      </c>
      <c r="I35" s="71" t="s">
        <v>219</v>
      </c>
      <c r="J35" s="72"/>
      <c r="K35" s="56" t="s">
        <v>220</v>
      </c>
      <c r="L35" s="57" t="s">
        <v>179</v>
      </c>
      <c r="M35" s="57" t="s">
        <v>221</v>
      </c>
      <c r="N35" s="57" t="s">
        <v>99</v>
      </c>
      <c r="O35" s="57" t="s">
        <v>99</v>
      </c>
      <c r="P35" s="57" t="s">
        <v>180</v>
      </c>
      <c r="Q35" s="56" t="s">
        <v>105</v>
      </c>
      <c r="R35" s="57" t="s">
        <v>147</v>
      </c>
      <c r="S35" s="57" t="s">
        <v>222</v>
      </c>
      <c r="T35" s="57" t="s">
        <v>223</v>
      </c>
      <c r="U35" s="74" t="s">
        <v>224</v>
      </c>
    </row>
  </sheetData>
  <mergeCells count="14">
    <mergeCell ref="A2:U2"/>
    <mergeCell ref="C3:E3"/>
    <mergeCell ref="I3:J3"/>
    <mergeCell ref="L3:N3"/>
    <mergeCell ref="O3:Q3"/>
    <mergeCell ref="R3:T3"/>
    <mergeCell ref="I35:J35"/>
    <mergeCell ref="A3:A4"/>
    <mergeCell ref="B3:B4"/>
    <mergeCell ref="F3:F4"/>
    <mergeCell ref="G3:G4"/>
    <mergeCell ref="H3:H4"/>
    <mergeCell ref="K3:K4"/>
    <mergeCell ref="U3:U4"/>
  </mergeCells>
  <pageMargins left="0.75" right="0.75" top="0.590277777777778" bottom="0.472222222222222" header="0.5" footer="0.5"/>
  <pageSetup paperSize="9" scale="63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zoomScale="80" zoomScaleNormal="80" workbookViewId="0">
      <selection activeCell="A18" sqref="$A18:$XFD18"/>
    </sheetView>
  </sheetViews>
  <sheetFormatPr defaultColWidth="8.73333333333333" defaultRowHeight="13.5" outlineLevelCol="7"/>
  <cols>
    <col min="1" max="1" width="22.775" style="1" customWidth="1"/>
    <col min="2" max="2" width="10.275" style="1" customWidth="1"/>
    <col min="3" max="3" width="14.5666666666667" style="1" customWidth="1"/>
    <col min="4" max="4" width="13.3333333333333" style="1" customWidth="1"/>
    <col min="5" max="5" width="14.1666666666667" style="1" customWidth="1"/>
    <col min="6" max="6" width="15.775" style="1" customWidth="1"/>
    <col min="7" max="7" width="25.2" style="1" customWidth="1"/>
    <col min="8" max="16384" width="8.73333333333333" style="1"/>
  </cols>
  <sheetData>
    <row r="1" ht="23" customHeight="1" spans="1:1">
      <c r="A1" s="44" t="s">
        <v>225</v>
      </c>
    </row>
    <row r="2" s="43" customFormat="1" ht="42" customHeight="1" spans="1:7">
      <c r="A2" s="45" t="s">
        <v>226</v>
      </c>
      <c r="B2" s="45"/>
      <c r="C2" s="45"/>
      <c r="D2" s="45"/>
      <c r="E2" s="45"/>
      <c r="F2" s="45"/>
      <c r="G2" s="45"/>
    </row>
    <row r="3" s="43" customFormat="1" ht="54" customHeight="1" spans="1:7">
      <c r="A3" s="46" t="s">
        <v>2</v>
      </c>
      <c r="B3" s="46" t="s">
        <v>3</v>
      </c>
      <c r="C3" s="47" t="s">
        <v>227</v>
      </c>
      <c r="D3" s="48" t="s">
        <v>228</v>
      </c>
      <c r="E3" s="49" t="s">
        <v>229</v>
      </c>
      <c r="F3" s="49" t="s">
        <v>230</v>
      </c>
      <c r="G3" s="46" t="s">
        <v>231</v>
      </c>
    </row>
    <row r="4" s="43" customFormat="1" ht="23" customHeight="1" spans="1:8">
      <c r="A4" s="46" t="s">
        <v>15</v>
      </c>
      <c r="B4" s="50">
        <f>SUM(C4:G4)</f>
        <v>27.6385220933066</v>
      </c>
      <c r="C4" s="51">
        <v>4</v>
      </c>
      <c r="D4" s="52">
        <v>7</v>
      </c>
      <c r="E4" s="53">
        <v>6.63852209330656</v>
      </c>
      <c r="F4" s="53">
        <v>1</v>
      </c>
      <c r="G4" s="54">
        <v>9</v>
      </c>
      <c r="H4" s="55"/>
    </row>
    <row r="5" s="43" customFormat="1" ht="23" customHeight="1" spans="1:8">
      <c r="A5" s="15" t="s">
        <v>16</v>
      </c>
      <c r="B5" s="50">
        <f>SUM(C5:G5)</f>
        <v>4</v>
      </c>
      <c r="C5" s="51">
        <v>1</v>
      </c>
      <c r="D5" s="52">
        <v>1</v>
      </c>
      <c r="E5" s="53">
        <v>1</v>
      </c>
      <c r="F5" s="53"/>
      <c r="G5" s="54">
        <v>1</v>
      </c>
      <c r="H5" s="55"/>
    </row>
    <row r="6" s="43" customFormat="1" ht="23" customHeight="1" spans="1:8">
      <c r="A6" s="15" t="s">
        <v>17</v>
      </c>
      <c r="B6" s="50">
        <f t="shared" ref="B6:B16" si="0">SUM(C6:G6)</f>
        <v>3</v>
      </c>
      <c r="C6" s="51"/>
      <c r="D6" s="52">
        <v>1</v>
      </c>
      <c r="E6" s="53">
        <v>1</v>
      </c>
      <c r="F6" s="53"/>
      <c r="G6" s="54">
        <v>1</v>
      </c>
      <c r="H6" s="55"/>
    </row>
    <row r="7" s="43" customFormat="1" ht="23" customHeight="1" spans="1:8">
      <c r="A7" s="15" t="s">
        <v>18</v>
      </c>
      <c r="B7" s="50">
        <f t="shared" si="0"/>
        <v>3</v>
      </c>
      <c r="C7" s="51">
        <v>1</v>
      </c>
      <c r="D7" s="52">
        <v>1</v>
      </c>
      <c r="E7" s="53"/>
      <c r="F7" s="53"/>
      <c r="G7" s="54">
        <v>1</v>
      </c>
      <c r="H7" s="55"/>
    </row>
    <row r="8" s="43" customFormat="1" ht="23" customHeight="1" spans="1:8">
      <c r="A8" s="15" t="s">
        <v>19</v>
      </c>
      <c r="B8" s="50">
        <f t="shared" si="0"/>
        <v>2</v>
      </c>
      <c r="C8" s="51"/>
      <c r="D8" s="52">
        <v>1</v>
      </c>
      <c r="E8" s="53"/>
      <c r="F8" s="53"/>
      <c r="G8" s="54">
        <v>1</v>
      </c>
      <c r="H8" s="55"/>
    </row>
    <row r="9" s="43" customFormat="1" ht="23" customHeight="1" spans="1:8">
      <c r="A9" s="15" t="s">
        <v>20</v>
      </c>
      <c r="B9" s="50">
        <f t="shared" si="0"/>
        <v>3</v>
      </c>
      <c r="C9" s="51"/>
      <c r="D9" s="52">
        <v>1</v>
      </c>
      <c r="E9" s="53">
        <v>1</v>
      </c>
      <c r="F9" s="53"/>
      <c r="G9" s="54">
        <v>1</v>
      </c>
      <c r="H9" s="55"/>
    </row>
    <row r="10" s="43" customFormat="1" ht="23" customHeight="1" spans="1:8">
      <c r="A10" s="15" t="s">
        <v>21</v>
      </c>
      <c r="B10" s="50">
        <f t="shared" si="0"/>
        <v>3</v>
      </c>
      <c r="C10" s="51">
        <v>1</v>
      </c>
      <c r="D10" s="52"/>
      <c r="E10" s="53">
        <v>1</v>
      </c>
      <c r="F10" s="53"/>
      <c r="G10" s="54">
        <v>1</v>
      </c>
      <c r="H10" s="55"/>
    </row>
    <row r="11" s="43" customFormat="1" ht="23" customHeight="1" spans="1:7">
      <c r="A11" s="15" t="s">
        <v>22</v>
      </c>
      <c r="B11" s="50">
        <f t="shared" si="0"/>
        <v>3</v>
      </c>
      <c r="C11" s="54">
        <v>1</v>
      </c>
      <c r="D11" s="54"/>
      <c r="E11" s="54">
        <v>1</v>
      </c>
      <c r="F11" s="54"/>
      <c r="G11" s="54">
        <v>1</v>
      </c>
    </row>
    <row r="12" s="43" customFormat="1" ht="23" customHeight="1" spans="1:7">
      <c r="A12" s="15" t="s">
        <v>23</v>
      </c>
      <c r="B12" s="50">
        <f t="shared" si="0"/>
        <v>3</v>
      </c>
      <c r="C12" s="54"/>
      <c r="D12" s="54">
        <v>1</v>
      </c>
      <c r="E12" s="54">
        <v>1</v>
      </c>
      <c r="F12" s="54"/>
      <c r="G12" s="54">
        <v>1</v>
      </c>
    </row>
    <row r="13" s="43" customFormat="1" ht="23" customHeight="1" spans="1:7">
      <c r="A13" s="15" t="s">
        <v>24</v>
      </c>
      <c r="B13" s="50">
        <f t="shared" si="0"/>
        <v>2</v>
      </c>
      <c r="C13" s="54"/>
      <c r="D13" s="54">
        <v>1</v>
      </c>
      <c r="E13" s="54"/>
      <c r="F13" s="54"/>
      <c r="G13" s="54">
        <v>1</v>
      </c>
    </row>
    <row r="14" s="43" customFormat="1" ht="23" customHeight="1" spans="1:7">
      <c r="A14" s="15" t="s">
        <v>25</v>
      </c>
      <c r="B14" s="50">
        <f t="shared" si="0"/>
        <v>1</v>
      </c>
      <c r="C14" s="54"/>
      <c r="D14" s="54"/>
      <c r="E14" s="54">
        <v>1</v>
      </c>
      <c r="F14" s="54"/>
      <c r="G14" s="54"/>
    </row>
    <row r="15" s="43" customFormat="1" ht="23" customHeight="1" spans="1:7">
      <c r="A15" s="15" t="s">
        <v>232</v>
      </c>
      <c r="B15" s="50">
        <f t="shared" si="0"/>
        <v>0</v>
      </c>
      <c r="C15" s="54"/>
      <c r="D15" s="54"/>
      <c r="E15" s="54"/>
      <c r="F15" s="54"/>
      <c r="G15" s="54"/>
    </row>
    <row r="16" s="43" customFormat="1" ht="23" customHeight="1" spans="1:7">
      <c r="A16" s="15" t="s">
        <v>82</v>
      </c>
      <c r="B16" s="50">
        <f t="shared" si="0"/>
        <v>1</v>
      </c>
      <c r="C16" s="54"/>
      <c r="D16" s="54"/>
      <c r="E16" s="54"/>
      <c r="F16" s="54">
        <v>1</v>
      </c>
      <c r="G16" s="54"/>
    </row>
    <row r="17" s="43" customFormat="1" ht="26" customHeight="1" spans="1:7">
      <c r="A17" s="46" t="s">
        <v>29</v>
      </c>
      <c r="B17" s="50">
        <f t="shared" ref="B17:G17" si="1">SUM(B5:B16)</f>
        <v>28</v>
      </c>
      <c r="C17" s="50">
        <f t="shared" si="1"/>
        <v>4</v>
      </c>
      <c r="D17" s="50">
        <f t="shared" si="1"/>
        <v>7</v>
      </c>
      <c r="E17" s="50">
        <f t="shared" si="1"/>
        <v>7</v>
      </c>
      <c r="F17" s="50">
        <f t="shared" si="1"/>
        <v>1</v>
      </c>
      <c r="G17" s="50">
        <f t="shared" si="1"/>
        <v>9</v>
      </c>
    </row>
    <row r="18" s="43" customFormat="1" ht="64" customHeight="1" spans="1:7">
      <c r="A18" s="46" t="s">
        <v>30</v>
      </c>
      <c r="B18" s="48" t="s">
        <v>31</v>
      </c>
      <c r="C18" s="56" t="s">
        <v>233</v>
      </c>
      <c r="D18" s="56" t="s">
        <v>99</v>
      </c>
      <c r="E18" s="57" t="s">
        <v>234</v>
      </c>
      <c r="F18" s="57" t="s">
        <v>235</v>
      </c>
      <c r="G18" s="57" t="s">
        <v>236</v>
      </c>
    </row>
  </sheetData>
  <mergeCells count="1">
    <mergeCell ref="A2:G2"/>
  </mergeCells>
  <pageMargins left="0.75" right="0.75" top="0.747916666666667" bottom="0.590277777777778" header="0.5" footer="0.5"/>
  <pageSetup paperSize="9" scale="75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35"/>
  <sheetViews>
    <sheetView tabSelected="1" zoomScale="90" zoomScaleNormal="90" topLeftCell="A4" workbookViewId="0">
      <selection activeCell="I27" sqref="I27"/>
    </sheetView>
  </sheetViews>
  <sheetFormatPr defaultColWidth="9" defaultRowHeight="19.95" customHeight="1"/>
  <cols>
    <col min="1" max="1" width="21.75" customWidth="1"/>
    <col min="2" max="2" width="8.88333333333333" customWidth="1"/>
    <col min="3" max="21" width="6.66666666666667" customWidth="1"/>
    <col min="22" max="22" width="8.875" customWidth="1"/>
    <col min="23" max="25" width="6.66666666666667" customWidth="1"/>
    <col min="26" max="26" width="6.95" customWidth="1"/>
    <col min="27" max="32" width="6.66666666666667" customWidth="1"/>
  </cols>
  <sheetData>
    <row r="1" ht="43" customHeight="1" spans="1:1">
      <c r="A1" s="2" t="s">
        <v>237</v>
      </c>
    </row>
    <row r="2" ht="33" customHeight="1" spans="1:32">
      <c r="A2" s="3" t="s">
        <v>238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ht="33" customHeight="1" spans="1:32">
      <c r="A3" s="4" t="s">
        <v>2</v>
      </c>
      <c r="B3" s="4" t="s">
        <v>3</v>
      </c>
      <c r="C3" s="5" t="s">
        <v>239</v>
      </c>
      <c r="D3" s="5"/>
      <c r="E3" s="5"/>
      <c r="F3" s="5"/>
      <c r="G3" s="6" t="s">
        <v>240</v>
      </c>
      <c r="H3" s="7"/>
      <c r="I3" s="7"/>
      <c r="J3" s="7"/>
      <c r="K3" s="6" t="s">
        <v>241</v>
      </c>
      <c r="L3" s="7"/>
      <c r="M3" s="7"/>
      <c r="N3" s="23"/>
      <c r="O3" s="6" t="s">
        <v>242</v>
      </c>
      <c r="P3" s="7"/>
      <c r="Q3" s="7"/>
      <c r="R3" s="23"/>
      <c r="S3" s="26" t="s">
        <v>243</v>
      </c>
      <c r="T3" s="26"/>
      <c r="U3" s="27"/>
      <c r="V3" s="28" t="s">
        <v>244</v>
      </c>
      <c r="W3" s="28" t="s">
        <v>245</v>
      </c>
      <c r="X3" s="28"/>
      <c r="Y3" s="28"/>
      <c r="Z3" s="37" t="s">
        <v>246</v>
      </c>
      <c r="AA3" s="37"/>
      <c r="AB3" s="37"/>
      <c r="AC3" s="37"/>
      <c r="AD3" s="37"/>
      <c r="AE3" s="37"/>
      <c r="AF3" s="37"/>
    </row>
    <row r="4" ht="20" customHeight="1" spans="1:32">
      <c r="A4" s="4"/>
      <c r="B4" s="4"/>
      <c r="C4" s="8" t="s">
        <v>60</v>
      </c>
      <c r="D4" s="9" t="s">
        <v>133</v>
      </c>
      <c r="E4" s="9" t="s">
        <v>134</v>
      </c>
      <c r="F4" s="9" t="s">
        <v>135</v>
      </c>
      <c r="G4" s="8" t="s">
        <v>60</v>
      </c>
      <c r="H4" s="9" t="s">
        <v>133</v>
      </c>
      <c r="I4" s="9" t="s">
        <v>134</v>
      </c>
      <c r="J4" s="9" t="s">
        <v>135</v>
      </c>
      <c r="K4" s="8" t="s">
        <v>60</v>
      </c>
      <c r="L4" s="9" t="s">
        <v>133</v>
      </c>
      <c r="M4" s="9" t="s">
        <v>134</v>
      </c>
      <c r="N4" s="9" t="s">
        <v>135</v>
      </c>
      <c r="O4" s="8" t="s">
        <v>60</v>
      </c>
      <c r="P4" s="9" t="s">
        <v>133</v>
      </c>
      <c r="Q4" s="9" t="s">
        <v>134</v>
      </c>
      <c r="R4" s="9" t="s">
        <v>135</v>
      </c>
      <c r="S4" s="29" t="s">
        <v>60</v>
      </c>
      <c r="T4" s="30" t="s">
        <v>133</v>
      </c>
      <c r="U4" s="31" t="s">
        <v>137</v>
      </c>
      <c r="V4" s="29"/>
      <c r="W4" s="29" t="s">
        <v>60</v>
      </c>
      <c r="X4" s="30" t="s">
        <v>133</v>
      </c>
      <c r="Y4" s="31" t="s">
        <v>137</v>
      </c>
      <c r="Z4" s="38" t="s">
        <v>60</v>
      </c>
      <c r="AA4" s="38" t="s">
        <v>247</v>
      </c>
      <c r="AB4" s="38"/>
      <c r="AC4" s="38"/>
      <c r="AD4" s="38" t="s">
        <v>248</v>
      </c>
      <c r="AE4" s="38"/>
      <c r="AF4" s="38"/>
    </row>
    <row r="5" ht="17" customHeight="1" spans="1:32">
      <c r="A5" s="10"/>
      <c r="B5" s="10"/>
      <c r="C5" s="6"/>
      <c r="D5" s="11"/>
      <c r="E5" s="11"/>
      <c r="F5" s="11"/>
      <c r="G5" s="6"/>
      <c r="H5" s="11"/>
      <c r="I5" s="11"/>
      <c r="J5" s="11"/>
      <c r="K5" s="6"/>
      <c r="L5" s="11"/>
      <c r="M5" s="11"/>
      <c r="N5" s="11"/>
      <c r="O5" s="6"/>
      <c r="P5" s="11"/>
      <c r="Q5" s="11"/>
      <c r="R5" s="11"/>
      <c r="S5" s="29"/>
      <c r="T5" s="30"/>
      <c r="U5" s="31"/>
      <c r="V5" s="29"/>
      <c r="W5" s="29"/>
      <c r="X5" s="30"/>
      <c r="Y5" s="31"/>
      <c r="Z5" s="38"/>
      <c r="AA5" s="30" t="s">
        <v>133</v>
      </c>
      <c r="AB5" s="30" t="s">
        <v>134</v>
      </c>
      <c r="AC5" s="30" t="s">
        <v>135</v>
      </c>
      <c r="AD5" s="30" t="s">
        <v>133</v>
      </c>
      <c r="AE5" s="30" t="s">
        <v>134</v>
      </c>
      <c r="AF5" s="30" t="s">
        <v>135</v>
      </c>
    </row>
    <row r="6" s="1" customFormat="1" customHeight="1" spans="1:32">
      <c r="A6" s="12" t="s">
        <v>15</v>
      </c>
      <c r="B6" s="13">
        <f>C6+G6+K6+O6+S6+V6+W6+Z6</f>
        <v>103</v>
      </c>
      <c r="C6" s="13">
        <v>14</v>
      </c>
      <c r="D6" s="14">
        <v>7</v>
      </c>
      <c r="E6" s="14">
        <v>3</v>
      </c>
      <c r="F6" s="14">
        <v>4</v>
      </c>
      <c r="G6" s="13">
        <v>13</v>
      </c>
      <c r="H6" s="14">
        <v>4</v>
      </c>
      <c r="I6" s="14">
        <v>7</v>
      </c>
      <c r="J6" s="14">
        <v>2</v>
      </c>
      <c r="K6" s="13">
        <v>13</v>
      </c>
      <c r="L6" s="14">
        <v>7</v>
      </c>
      <c r="M6" s="14">
        <v>3</v>
      </c>
      <c r="N6" s="14">
        <v>3</v>
      </c>
      <c r="O6" s="13">
        <v>10</v>
      </c>
      <c r="P6" s="24">
        <v>3</v>
      </c>
      <c r="Q6" s="24">
        <v>4</v>
      </c>
      <c r="R6" s="24">
        <v>3</v>
      </c>
      <c r="S6" s="13">
        <v>14</v>
      </c>
      <c r="T6" s="32">
        <v>7</v>
      </c>
      <c r="U6" s="33">
        <v>7</v>
      </c>
      <c r="V6" s="13">
        <v>5</v>
      </c>
      <c r="W6" s="13">
        <v>13</v>
      </c>
      <c r="X6" s="33">
        <v>7</v>
      </c>
      <c r="Y6" s="33">
        <v>6</v>
      </c>
      <c r="Z6" s="13">
        <v>21</v>
      </c>
      <c r="AA6" s="24">
        <v>3</v>
      </c>
      <c r="AB6" s="24">
        <v>4</v>
      </c>
      <c r="AC6" s="24">
        <v>4</v>
      </c>
      <c r="AD6" s="24">
        <v>3</v>
      </c>
      <c r="AE6" s="24">
        <v>4</v>
      </c>
      <c r="AF6" s="24">
        <v>3</v>
      </c>
    </row>
    <row r="7" s="1" customFormat="1" customHeight="1" spans="1:32">
      <c r="A7" s="15" t="s">
        <v>16</v>
      </c>
      <c r="B7" s="13">
        <f t="shared" ref="B7:B33" si="0">SUM(G7,C7,K7,O7,S7,V7,W7,Z7)</f>
        <v>5</v>
      </c>
      <c r="C7" s="13">
        <f t="shared" ref="C7:C33" si="1">SUM(D7:F7)</f>
        <v>1</v>
      </c>
      <c r="D7" s="14"/>
      <c r="E7" s="14"/>
      <c r="F7" s="14">
        <v>1</v>
      </c>
      <c r="G7" s="13">
        <f t="shared" ref="G7:G33" si="2">SUM(H7:J7)</f>
        <v>1</v>
      </c>
      <c r="H7" s="14">
        <v>1</v>
      </c>
      <c r="I7" s="14"/>
      <c r="J7" s="14"/>
      <c r="K7" s="13">
        <f t="shared" ref="K7:K33" si="3">SUM(L7:N7)</f>
        <v>0</v>
      </c>
      <c r="L7" s="14"/>
      <c r="M7" s="14"/>
      <c r="N7" s="14"/>
      <c r="O7" s="13">
        <f t="shared" ref="O7:O33" si="4">SUM(P7:R7)</f>
        <v>1</v>
      </c>
      <c r="P7" s="24"/>
      <c r="Q7" s="24">
        <v>1</v>
      </c>
      <c r="R7" s="24"/>
      <c r="S7" s="13">
        <f t="shared" ref="S7:S33" si="5">SUM(T7:U7)</f>
        <v>1</v>
      </c>
      <c r="T7" s="32">
        <v>1</v>
      </c>
      <c r="U7" s="33"/>
      <c r="V7" s="13"/>
      <c r="W7" s="13">
        <f t="shared" ref="W7:W33" si="6">SUM(X7:Y7)</f>
        <v>0</v>
      </c>
      <c r="X7" s="33"/>
      <c r="Y7" s="33"/>
      <c r="Z7" s="13">
        <f t="shared" ref="Z7:Z33" si="7">SUM(AA7:AF7)</f>
        <v>1</v>
      </c>
      <c r="AA7" s="24">
        <v>1</v>
      </c>
      <c r="AB7" s="24"/>
      <c r="AC7" s="24"/>
      <c r="AD7" s="24"/>
      <c r="AE7" s="24"/>
      <c r="AF7" s="24"/>
    </row>
    <row r="8" s="1" customFormat="1" customHeight="1" spans="1:32">
      <c r="A8" s="15" t="s">
        <v>17</v>
      </c>
      <c r="B8" s="13">
        <f t="shared" si="0"/>
        <v>6</v>
      </c>
      <c r="C8" s="13">
        <f t="shared" si="1"/>
        <v>1</v>
      </c>
      <c r="D8" s="14"/>
      <c r="E8" s="14">
        <v>1</v>
      </c>
      <c r="F8" s="14"/>
      <c r="G8" s="13">
        <f t="shared" si="2"/>
        <v>1</v>
      </c>
      <c r="H8" s="14">
        <v>1</v>
      </c>
      <c r="I8" s="14"/>
      <c r="J8" s="14"/>
      <c r="K8" s="13">
        <f t="shared" si="3"/>
        <v>1</v>
      </c>
      <c r="L8" s="14">
        <v>1</v>
      </c>
      <c r="M8" s="14"/>
      <c r="N8" s="14"/>
      <c r="O8" s="13">
        <f t="shared" si="4"/>
        <v>1</v>
      </c>
      <c r="P8" s="24"/>
      <c r="Q8" s="24"/>
      <c r="R8" s="24">
        <v>1</v>
      </c>
      <c r="S8" s="13">
        <f t="shared" si="5"/>
        <v>1</v>
      </c>
      <c r="T8" s="32">
        <v>1</v>
      </c>
      <c r="U8" s="33"/>
      <c r="V8" s="13"/>
      <c r="W8" s="13">
        <f t="shared" si="6"/>
        <v>0</v>
      </c>
      <c r="X8" s="33"/>
      <c r="Y8" s="33"/>
      <c r="Z8" s="13">
        <f t="shared" si="7"/>
        <v>1</v>
      </c>
      <c r="AA8" s="24"/>
      <c r="AB8" s="24"/>
      <c r="AC8" s="24">
        <v>1</v>
      </c>
      <c r="AD8" s="24"/>
      <c r="AE8" s="24"/>
      <c r="AF8" s="24"/>
    </row>
    <row r="9" s="1" customFormat="1" customHeight="1" spans="1:32">
      <c r="A9" s="15" t="s">
        <v>18</v>
      </c>
      <c r="B9" s="13">
        <f t="shared" si="0"/>
        <v>6</v>
      </c>
      <c r="C9" s="13">
        <f t="shared" si="1"/>
        <v>0</v>
      </c>
      <c r="D9" s="14"/>
      <c r="E9" s="14"/>
      <c r="F9" s="14"/>
      <c r="G9" s="13">
        <f t="shared" si="2"/>
        <v>1</v>
      </c>
      <c r="H9" s="14"/>
      <c r="I9" s="14">
        <v>1</v>
      </c>
      <c r="J9" s="14"/>
      <c r="K9" s="13">
        <f t="shared" si="3"/>
        <v>1</v>
      </c>
      <c r="L9" s="14">
        <v>1</v>
      </c>
      <c r="M9" s="14"/>
      <c r="N9" s="14"/>
      <c r="O9" s="13">
        <f t="shared" si="4"/>
        <v>1</v>
      </c>
      <c r="P9" s="24">
        <v>1</v>
      </c>
      <c r="Q9" s="24"/>
      <c r="R9" s="24"/>
      <c r="S9" s="13">
        <f t="shared" si="5"/>
        <v>1</v>
      </c>
      <c r="T9" s="32"/>
      <c r="U9" s="33">
        <v>1</v>
      </c>
      <c r="V9" s="13">
        <v>1</v>
      </c>
      <c r="W9" s="13">
        <f t="shared" si="6"/>
        <v>0</v>
      </c>
      <c r="X9" s="33"/>
      <c r="Y9" s="33"/>
      <c r="Z9" s="13">
        <f t="shared" si="7"/>
        <v>1</v>
      </c>
      <c r="AA9" s="24"/>
      <c r="AB9" s="24">
        <v>1</v>
      </c>
      <c r="AC9" s="24"/>
      <c r="AD9" s="24"/>
      <c r="AE9" s="24"/>
      <c r="AF9" s="24"/>
    </row>
    <row r="10" s="1" customFormat="1" customHeight="1" spans="1:32">
      <c r="A10" s="15" t="s">
        <v>19</v>
      </c>
      <c r="B10" s="13">
        <f t="shared" si="0"/>
        <v>5</v>
      </c>
      <c r="C10" s="13">
        <f t="shared" si="1"/>
        <v>0</v>
      </c>
      <c r="D10" s="14"/>
      <c r="E10" s="14"/>
      <c r="F10" s="14"/>
      <c r="G10" s="13">
        <f t="shared" si="2"/>
        <v>1</v>
      </c>
      <c r="H10" s="14">
        <v>1</v>
      </c>
      <c r="I10" s="14"/>
      <c r="J10" s="14"/>
      <c r="K10" s="13">
        <f t="shared" si="3"/>
        <v>1</v>
      </c>
      <c r="L10" s="14">
        <v>1</v>
      </c>
      <c r="M10" s="14"/>
      <c r="N10" s="14"/>
      <c r="O10" s="13">
        <f t="shared" si="4"/>
        <v>1</v>
      </c>
      <c r="P10" s="24"/>
      <c r="Q10" s="24">
        <v>1</v>
      </c>
      <c r="R10" s="24"/>
      <c r="S10" s="13">
        <f t="shared" si="5"/>
        <v>1</v>
      </c>
      <c r="T10" s="32">
        <v>1</v>
      </c>
      <c r="U10" s="33"/>
      <c r="V10" s="13"/>
      <c r="W10" s="13">
        <f t="shared" si="6"/>
        <v>0</v>
      </c>
      <c r="X10" s="33"/>
      <c r="Y10" s="33"/>
      <c r="Z10" s="13">
        <f t="shared" si="7"/>
        <v>1</v>
      </c>
      <c r="AA10" s="24"/>
      <c r="AB10" s="24">
        <v>1</v>
      </c>
      <c r="AC10" s="24"/>
      <c r="AD10" s="24"/>
      <c r="AE10" s="24"/>
      <c r="AF10" s="24"/>
    </row>
    <row r="11" s="1" customFormat="1" customHeight="1" spans="1:32">
      <c r="A11" s="15" t="s">
        <v>20</v>
      </c>
      <c r="B11" s="13">
        <f t="shared" si="0"/>
        <v>9</v>
      </c>
      <c r="C11" s="13">
        <f t="shared" si="1"/>
        <v>1</v>
      </c>
      <c r="D11" s="14">
        <v>1</v>
      </c>
      <c r="E11" s="14"/>
      <c r="F11" s="14"/>
      <c r="G11" s="13">
        <f t="shared" si="2"/>
        <v>0</v>
      </c>
      <c r="H11" s="14"/>
      <c r="I11" s="14"/>
      <c r="J11" s="14"/>
      <c r="K11" s="13">
        <f t="shared" si="3"/>
        <v>2</v>
      </c>
      <c r="L11" s="14">
        <v>1</v>
      </c>
      <c r="M11" s="14"/>
      <c r="N11" s="14">
        <v>1</v>
      </c>
      <c r="O11" s="13">
        <f t="shared" si="4"/>
        <v>1</v>
      </c>
      <c r="P11" s="24"/>
      <c r="Q11" s="24">
        <v>1</v>
      </c>
      <c r="R11" s="24"/>
      <c r="S11" s="13">
        <f t="shared" si="5"/>
        <v>1</v>
      </c>
      <c r="T11" s="32">
        <v>1</v>
      </c>
      <c r="U11" s="33"/>
      <c r="V11" s="13">
        <v>1</v>
      </c>
      <c r="W11" s="13">
        <f t="shared" si="6"/>
        <v>1</v>
      </c>
      <c r="X11" s="33">
        <v>1</v>
      </c>
      <c r="Y11" s="33"/>
      <c r="Z11" s="13">
        <f t="shared" si="7"/>
        <v>2</v>
      </c>
      <c r="AA11" s="24">
        <v>1</v>
      </c>
      <c r="AB11" s="24"/>
      <c r="AC11" s="24">
        <v>1</v>
      </c>
      <c r="AD11" s="24"/>
      <c r="AE11" s="24"/>
      <c r="AF11" s="24"/>
    </row>
    <row r="12" s="1" customFormat="1" customHeight="1" spans="1:32">
      <c r="A12" s="15" t="s">
        <v>21</v>
      </c>
      <c r="B12" s="13">
        <f t="shared" si="0"/>
        <v>9</v>
      </c>
      <c r="C12" s="13">
        <f t="shared" si="1"/>
        <v>1</v>
      </c>
      <c r="D12" s="14">
        <v>1</v>
      </c>
      <c r="E12" s="14"/>
      <c r="F12" s="14"/>
      <c r="G12" s="13">
        <f t="shared" si="2"/>
        <v>0</v>
      </c>
      <c r="H12" s="14"/>
      <c r="I12" s="14"/>
      <c r="J12" s="14"/>
      <c r="K12" s="13">
        <f t="shared" si="3"/>
        <v>2</v>
      </c>
      <c r="L12" s="14">
        <v>1</v>
      </c>
      <c r="M12" s="14">
        <v>1</v>
      </c>
      <c r="N12" s="14"/>
      <c r="O12" s="13">
        <f t="shared" si="4"/>
        <v>2</v>
      </c>
      <c r="P12" s="24">
        <v>1</v>
      </c>
      <c r="Q12" s="24"/>
      <c r="R12" s="24">
        <v>1</v>
      </c>
      <c r="S12" s="13">
        <f t="shared" si="5"/>
        <v>1</v>
      </c>
      <c r="T12" s="32">
        <v>1</v>
      </c>
      <c r="U12" s="33"/>
      <c r="V12" s="13">
        <v>1</v>
      </c>
      <c r="W12" s="13">
        <f t="shared" si="6"/>
        <v>1</v>
      </c>
      <c r="X12" s="33">
        <v>1</v>
      </c>
      <c r="Y12" s="33"/>
      <c r="Z12" s="13">
        <f t="shared" si="7"/>
        <v>1</v>
      </c>
      <c r="AA12" s="24"/>
      <c r="AB12" s="24"/>
      <c r="AC12" s="24">
        <v>1</v>
      </c>
      <c r="AD12" s="24"/>
      <c r="AE12" s="24"/>
      <c r="AF12" s="24"/>
    </row>
    <row r="13" s="1" customFormat="1" customHeight="1" spans="1:32">
      <c r="A13" s="15" t="s">
        <v>22</v>
      </c>
      <c r="B13" s="13">
        <f t="shared" si="0"/>
        <v>7</v>
      </c>
      <c r="C13" s="13">
        <f t="shared" si="1"/>
        <v>1</v>
      </c>
      <c r="D13" s="14"/>
      <c r="E13" s="14">
        <v>1</v>
      </c>
      <c r="F13" s="14"/>
      <c r="G13" s="13">
        <f t="shared" si="2"/>
        <v>1</v>
      </c>
      <c r="H13" s="14"/>
      <c r="I13" s="14">
        <v>1</v>
      </c>
      <c r="J13" s="14"/>
      <c r="K13" s="13">
        <f t="shared" si="3"/>
        <v>1</v>
      </c>
      <c r="L13" s="14"/>
      <c r="M13" s="14"/>
      <c r="N13" s="14">
        <v>1</v>
      </c>
      <c r="O13" s="13">
        <f t="shared" si="4"/>
        <v>1</v>
      </c>
      <c r="P13" s="24">
        <v>1</v>
      </c>
      <c r="Q13" s="24"/>
      <c r="R13" s="24"/>
      <c r="S13" s="13">
        <f t="shared" si="5"/>
        <v>1</v>
      </c>
      <c r="T13" s="32">
        <v>1</v>
      </c>
      <c r="U13" s="33"/>
      <c r="V13" s="13"/>
      <c r="W13" s="13">
        <f t="shared" si="6"/>
        <v>1</v>
      </c>
      <c r="X13" s="33">
        <v>1</v>
      </c>
      <c r="Y13" s="33"/>
      <c r="Z13" s="13">
        <f t="shared" si="7"/>
        <v>1</v>
      </c>
      <c r="AA13" s="24">
        <v>1</v>
      </c>
      <c r="AB13" s="24"/>
      <c r="AC13" s="24"/>
      <c r="AD13" s="24"/>
      <c r="AE13" s="24"/>
      <c r="AF13" s="24"/>
    </row>
    <row r="14" s="1" customFormat="1" customHeight="1" spans="1:32">
      <c r="A14" s="15" t="s">
        <v>23</v>
      </c>
      <c r="B14" s="13">
        <f t="shared" si="0"/>
        <v>7</v>
      </c>
      <c r="C14" s="13">
        <f t="shared" si="1"/>
        <v>2</v>
      </c>
      <c r="D14" s="14">
        <v>1</v>
      </c>
      <c r="E14" s="14"/>
      <c r="F14" s="14">
        <v>1</v>
      </c>
      <c r="G14" s="13">
        <f t="shared" si="2"/>
        <v>0</v>
      </c>
      <c r="H14" s="14"/>
      <c r="I14" s="14"/>
      <c r="J14" s="14"/>
      <c r="K14" s="13">
        <f t="shared" si="3"/>
        <v>1</v>
      </c>
      <c r="L14" s="14"/>
      <c r="M14" s="14">
        <v>1</v>
      </c>
      <c r="N14" s="14"/>
      <c r="O14" s="13">
        <f t="shared" si="4"/>
        <v>0</v>
      </c>
      <c r="P14" s="24"/>
      <c r="Q14" s="24"/>
      <c r="R14" s="24"/>
      <c r="S14" s="13">
        <f t="shared" si="5"/>
        <v>1</v>
      </c>
      <c r="T14" s="32">
        <v>1</v>
      </c>
      <c r="U14" s="33"/>
      <c r="V14" s="13">
        <v>1</v>
      </c>
      <c r="W14" s="13">
        <f t="shared" si="6"/>
        <v>1</v>
      </c>
      <c r="X14" s="33">
        <v>1</v>
      </c>
      <c r="Y14" s="33"/>
      <c r="Z14" s="13">
        <f t="shared" si="7"/>
        <v>1</v>
      </c>
      <c r="AA14" s="24"/>
      <c r="AB14" s="24"/>
      <c r="AC14" s="24">
        <v>1</v>
      </c>
      <c r="AD14" s="24"/>
      <c r="AE14" s="24"/>
      <c r="AF14" s="24"/>
    </row>
    <row r="15" s="1" customFormat="1" customHeight="1" spans="1:32">
      <c r="A15" s="15" t="s">
        <v>24</v>
      </c>
      <c r="B15" s="13">
        <f t="shared" si="0"/>
        <v>5</v>
      </c>
      <c r="C15" s="13">
        <f t="shared" si="1"/>
        <v>1</v>
      </c>
      <c r="D15" s="14">
        <v>1</v>
      </c>
      <c r="E15" s="14"/>
      <c r="F15" s="14"/>
      <c r="G15" s="13">
        <f t="shared" si="2"/>
        <v>0</v>
      </c>
      <c r="H15" s="14"/>
      <c r="I15" s="14"/>
      <c r="J15" s="14"/>
      <c r="K15" s="13">
        <f t="shared" si="3"/>
        <v>0</v>
      </c>
      <c r="L15" s="14"/>
      <c r="M15" s="14"/>
      <c r="N15" s="14"/>
      <c r="O15" s="13">
        <f t="shared" si="4"/>
        <v>1</v>
      </c>
      <c r="P15" s="24"/>
      <c r="Q15" s="24"/>
      <c r="R15" s="24">
        <v>1</v>
      </c>
      <c r="S15" s="13">
        <f t="shared" si="5"/>
        <v>1</v>
      </c>
      <c r="T15" s="32"/>
      <c r="U15" s="33">
        <v>1</v>
      </c>
      <c r="V15" s="13"/>
      <c r="W15" s="13">
        <f t="shared" si="6"/>
        <v>1</v>
      </c>
      <c r="X15" s="33">
        <v>1</v>
      </c>
      <c r="Y15" s="33"/>
      <c r="Z15" s="13">
        <f t="shared" si="7"/>
        <v>1</v>
      </c>
      <c r="AA15" s="24"/>
      <c r="AB15" s="24">
        <v>1</v>
      </c>
      <c r="AC15" s="24"/>
      <c r="AD15" s="24"/>
      <c r="AE15" s="24"/>
      <c r="AF15" s="24"/>
    </row>
    <row r="16" s="1" customFormat="1" customHeight="1" spans="1:32">
      <c r="A16" s="15" t="s">
        <v>25</v>
      </c>
      <c r="B16" s="13">
        <f t="shared" si="0"/>
        <v>5</v>
      </c>
      <c r="C16" s="13">
        <f t="shared" si="1"/>
        <v>1</v>
      </c>
      <c r="D16" s="14">
        <v>1</v>
      </c>
      <c r="E16" s="14"/>
      <c r="F16" s="14"/>
      <c r="G16" s="13">
        <f t="shared" si="2"/>
        <v>0</v>
      </c>
      <c r="H16" s="14"/>
      <c r="I16" s="14"/>
      <c r="J16" s="14"/>
      <c r="K16" s="13">
        <f t="shared" si="3"/>
        <v>0</v>
      </c>
      <c r="L16" s="14"/>
      <c r="M16" s="14"/>
      <c r="N16" s="14"/>
      <c r="O16" s="13">
        <f t="shared" si="4"/>
        <v>1</v>
      </c>
      <c r="P16" s="24"/>
      <c r="Q16" s="24">
        <v>1</v>
      </c>
      <c r="R16" s="24"/>
      <c r="S16" s="13">
        <f t="shared" si="5"/>
        <v>1</v>
      </c>
      <c r="T16" s="32"/>
      <c r="U16" s="33">
        <v>1</v>
      </c>
      <c r="V16" s="13">
        <v>1</v>
      </c>
      <c r="W16" s="13">
        <f t="shared" si="6"/>
        <v>0</v>
      </c>
      <c r="X16" s="33"/>
      <c r="Y16" s="33"/>
      <c r="Z16" s="13">
        <f t="shared" si="7"/>
        <v>1</v>
      </c>
      <c r="AA16" s="24"/>
      <c r="AB16" s="24">
        <v>1</v>
      </c>
      <c r="AC16" s="24"/>
      <c r="AD16" s="24"/>
      <c r="AE16" s="24"/>
      <c r="AF16" s="24"/>
    </row>
    <row r="17" s="1" customFormat="1" customHeight="1" spans="1:32">
      <c r="A17" s="15" t="s">
        <v>81</v>
      </c>
      <c r="B17" s="13">
        <f t="shared" si="0"/>
        <v>2</v>
      </c>
      <c r="C17" s="13">
        <f t="shared" si="1"/>
        <v>0</v>
      </c>
      <c r="D17" s="14"/>
      <c r="E17" s="14"/>
      <c r="F17" s="14"/>
      <c r="G17" s="13">
        <f t="shared" si="2"/>
        <v>0</v>
      </c>
      <c r="H17" s="14"/>
      <c r="I17" s="14"/>
      <c r="J17" s="14"/>
      <c r="K17" s="13">
        <f t="shared" si="3"/>
        <v>1</v>
      </c>
      <c r="L17" s="14">
        <v>1</v>
      </c>
      <c r="M17" s="14"/>
      <c r="N17" s="14"/>
      <c r="O17" s="13">
        <f t="shared" si="4"/>
        <v>0</v>
      </c>
      <c r="P17" s="24"/>
      <c r="Q17" s="24"/>
      <c r="R17" s="24"/>
      <c r="S17" s="13">
        <f t="shared" si="5"/>
        <v>0</v>
      </c>
      <c r="T17" s="32"/>
      <c r="U17" s="33"/>
      <c r="V17" s="13"/>
      <c r="W17" s="13">
        <f t="shared" si="6"/>
        <v>1</v>
      </c>
      <c r="X17" s="33"/>
      <c r="Y17" s="33">
        <v>1</v>
      </c>
      <c r="Z17" s="13">
        <f t="shared" si="7"/>
        <v>0</v>
      </c>
      <c r="AA17" s="24"/>
      <c r="AB17" s="24"/>
      <c r="AC17" s="24"/>
      <c r="AD17" s="24"/>
      <c r="AE17" s="24"/>
      <c r="AF17" s="24"/>
    </row>
    <row r="18" s="1" customFormat="1" customHeight="1" spans="1:32">
      <c r="A18" s="15" t="s">
        <v>82</v>
      </c>
      <c r="B18" s="13">
        <f t="shared" si="0"/>
        <v>2</v>
      </c>
      <c r="C18" s="13">
        <f t="shared" si="1"/>
        <v>0</v>
      </c>
      <c r="D18" s="14"/>
      <c r="E18" s="14"/>
      <c r="F18" s="14"/>
      <c r="G18" s="13">
        <f t="shared" si="2"/>
        <v>1</v>
      </c>
      <c r="H18" s="14">
        <v>1</v>
      </c>
      <c r="I18" s="14"/>
      <c r="J18" s="14"/>
      <c r="K18" s="13">
        <f t="shared" si="3"/>
        <v>0</v>
      </c>
      <c r="L18" s="14"/>
      <c r="M18" s="14"/>
      <c r="N18" s="14"/>
      <c r="O18" s="13">
        <f t="shared" si="4"/>
        <v>0</v>
      </c>
      <c r="P18" s="24"/>
      <c r="Q18" s="24"/>
      <c r="R18" s="24"/>
      <c r="S18" s="13">
        <f t="shared" si="5"/>
        <v>0</v>
      </c>
      <c r="T18" s="32"/>
      <c r="U18" s="33"/>
      <c r="V18" s="13"/>
      <c r="W18" s="13">
        <f t="shared" si="6"/>
        <v>1</v>
      </c>
      <c r="X18" s="33">
        <v>1</v>
      </c>
      <c r="Y18" s="33"/>
      <c r="Z18" s="13">
        <f t="shared" si="7"/>
        <v>0</v>
      </c>
      <c r="AA18" s="24"/>
      <c r="AB18" s="24"/>
      <c r="AC18" s="24"/>
      <c r="AD18" s="24"/>
      <c r="AE18" s="24"/>
      <c r="AF18" s="24"/>
    </row>
    <row r="19" s="1" customFormat="1" customHeight="1" spans="1:32">
      <c r="A19" s="15" t="s">
        <v>83</v>
      </c>
      <c r="B19" s="13">
        <f t="shared" si="0"/>
        <v>5</v>
      </c>
      <c r="C19" s="13">
        <f t="shared" si="1"/>
        <v>1</v>
      </c>
      <c r="D19" s="14"/>
      <c r="E19" s="14"/>
      <c r="F19" s="14">
        <v>1</v>
      </c>
      <c r="G19" s="13">
        <f t="shared" si="2"/>
        <v>1</v>
      </c>
      <c r="H19" s="14"/>
      <c r="I19" s="14">
        <v>1</v>
      </c>
      <c r="J19" s="14"/>
      <c r="K19" s="13">
        <f t="shared" si="3"/>
        <v>0</v>
      </c>
      <c r="L19" s="14"/>
      <c r="M19" s="14"/>
      <c r="N19" s="14"/>
      <c r="O19" s="13">
        <f t="shared" si="4"/>
        <v>0</v>
      </c>
      <c r="P19" s="24"/>
      <c r="Q19" s="24"/>
      <c r="R19" s="24"/>
      <c r="S19" s="13">
        <f t="shared" si="5"/>
        <v>1</v>
      </c>
      <c r="T19" s="32"/>
      <c r="U19" s="33">
        <v>1</v>
      </c>
      <c r="V19" s="13"/>
      <c r="W19" s="13">
        <f t="shared" si="6"/>
        <v>1</v>
      </c>
      <c r="X19" s="33"/>
      <c r="Y19" s="33">
        <v>1</v>
      </c>
      <c r="Z19" s="13">
        <f t="shared" si="7"/>
        <v>1</v>
      </c>
      <c r="AA19" s="24"/>
      <c r="AB19" s="24"/>
      <c r="AC19" s="24"/>
      <c r="AD19" s="24"/>
      <c r="AE19" s="24">
        <v>1</v>
      </c>
      <c r="AF19" s="24"/>
    </row>
    <row r="20" s="1" customFormat="1" customHeight="1" spans="1:32">
      <c r="A20" s="15" t="s">
        <v>84</v>
      </c>
      <c r="B20" s="13">
        <f t="shared" si="0"/>
        <v>4</v>
      </c>
      <c r="C20" s="13">
        <f t="shared" si="1"/>
        <v>0</v>
      </c>
      <c r="D20" s="14"/>
      <c r="E20" s="14"/>
      <c r="F20" s="14"/>
      <c r="G20" s="13">
        <f t="shared" si="2"/>
        <v>1</v>
      </c>
      <c r="H20" s="14"/>
      <c r="I20" s="14"/>
      <c r="J20" s="14">
        <v>1</v>
      </c>
      <c r="K20" s="13">
        <f t="shared" si="3"/>
        <v>0</v>
      </c>
      <c r="L20" s="14"/>
      <c r="M20" s="14"/>
      <c r="N20" s="14"/>
      <c r="O20" s="13">
        <f t="shared" si="4"/>
        <v>0</v>
      </c>
      <c r="P20" s="24"/>
      <c r="Q20" s="24"/>
      <c r="R20" s="24"/>
      <c r="S20" s="13">
        <f t="shared" si="5"/>
        <v>1</v>
      </c>
      <c r="T20" s="32"/>
      <c r="U20" s="33">
        <v>1</v>
      </c>
      <c r="V20" s="13"/>
      <c r="W20" s="13">
        <f t="shared" si="6"/>
        <v>1</v>
      </c>
      <c r="X20" s="33"/>
      <c r="Y20" s="33">
        <v>1</v>
      </c>
      <c r="Z20" s="13">
        <f t="shared" si="7"/>
        <v>1</v>
      </c>
      <c r="AA20" s="24"/>
      <c r="AB20" s="24"/>
      <c r="AC20" s="24"/>
      <c r="AD20" s="24"/>
      <c r="AE20" s="24"/>
      <c r="AF20" s="24">
        <v>1</v>
      </c>
    </row>
    <row r="21" s="1" customFormat="1" customHeight="1" spans="1:32">
      <c r="A21" s="15" t="s">
        <v>85</v>
      </c>
      <c r="B21" s="13">
        <f t="shared" si="0"/>
        <v>3</v>
      </c>
      <c r="C21" s="13">
        <f t="shared" si="1"/>
        <v>1</v>
      </c>
      <c r="D21" s="14">
        <v>1</v>
      </c>
      <c r="E21" s="14"/>
      <c r="F21" s="14"/>
      <c r="G21" s="13">
        <f t="shared" si="2"/>
        <v>0</v>
      </c>
      <c r="H21" s="14"/>
      <c r="I21" s="14"/>
      <c r="J21" s="14"/>
      <c r="K21" s="13">
        <f t="shared" si="3"/>
        <v>0</v>
      </c>
      <c r="L21" s="14"/>
      <c r="M21" s="14"/>
      <c r="N21" s="14"/>
      <c r="O21" s="13">
        <f t="shared" si="4"/>
        <v>0</v>
      </c>
      <c r="P21" s="24"/>
      <c r="Q21" s="24"/>
      <c r="R21" s="24"/>
      <c r="S21" s="13">
        <f t="shared" si="5"/>
        <v>0</v>
      </c>
      <c r="T21" s="32"/>
      <c r="U21" s="33"/>
      <c r="V21" s="13"/>
      <c r="W21" s="13">
        <f t="shared" si="6"/>
        <v>1</v>
      </c>
      <c r="X21" s="33">
        <v>1</v>
      </c>
      <c r="Y21" s="33"/>
      <c r="Z21" s="13">
        <f t="shared" si="7"/>
        <v>1</v>
      </c>
      <c r="AA21" s="24"/>
      <c r="AB21" s="24"/>
      <c r="AC21" s="24"/>
      <c r="AD21" s="24">
        <v>1</v>
      </c>
      <c r="AE21" s="24"/>
      <c r="AF21" s="24"/>
    </row>
    <row r="22" s="1" customFormat="1" customHeight="1" spans="1:32">
      <c r="A22" s="15" t="s">
        <v>86</v>
      </c>
      <c r="B22" s="13">
        <f t="shared" si="0"/>
        <v>2</v>
      </c>
      <c r="C22" s="13">
        <f t="shared" si="1"/>
        <v>1</v>
      </c>
      <c r="D22" s="14"/>
      <c r="E22" s="14">
        <v>1</v>
      </c>
      <c r="F22" s="14"/>
      <c r="G22" s="13">
        <f t="shared" si="2"/>
        <v>0</v>
      </c>
      <c r="H22" s="14"/>
      <c r="I22" s="14"/>
      <c r="J22" s="14"/>
      <c r="K22" s="13">
        <f t="shared" si="3"/>
        <v>0</v>
      </c>
      <c r="L22" s="14"/>
      <c r="M22" s="14"/>
      <c r="N22" s="14"/>
      <c r="O22" s="13">
        <f t="shared" si="4"/>
        <v>0</v>
      </c>
      <c r="P22" s="24"/>
      <c r="Q22" s="24"/>
      <c r="R22" s="24"/>
      <c r="S22" s="13">
        <f t="shared" si="5"/>
        <v>0</v>
      </c>
      <c r="T22" s="32"/>
      <c r="U22" s="33"/>
      <c r="V22" s="13"/>
      <c r="W22" s="13">
        <f t="shared" si="6"/>
        <v>0</v>
      </c>
      <c r="X22" s="33"/>
      <c r="Y22" s="33"/>
      <c r="Z22" s="13">
        <f t="shared" si="7"/>
        <v>1</v>
      </c>
      <c r="AA22" s="24"/>
      <c r="AB22" s="24"/>
      <c r="AC22" s="24"/>
      <c r="AD22" s="24"/>
      <c r="AE22" s="24">
        <v>1</v>
      </c>
      <c r="AF22" s="24"/>
    </row>
    <row r="23" s="1" customFormat="1" customHeight="1" spans="1:32">
      <c r="A23" s="15" t="s">
        <v>87</v>
      </c>
      <c r="B23" s="13">
        <f t="shared" si="0"/>
        <v>1</v>
      </c>
      <c r="C23" s="13">
        <f t="shared" si="1"/>
        <v>1</v>
      </c>
      <c r="D23" s="14">
        <v>1</v>
      </c>
      <c r="E23" s="14"/>
      <c r="F23" s="14"/>
      <c r="G23" s="13">
        <f t="shared" si="2"/>
        <v>0</v>
      </c>
      <c r="H23" s="14"/>
      <c r="I23" s="14"/>
      <c r="J23" s="14"/>
      <c r="K23" s="13">
        <f t="shared" si="3"/>
        <v>0</v>
      </c>
      <c r="L23" s="14"/>
      <c r="M23" s="14"/>
      <c r="N23" s="14"/>
      <c r="O23" s="13">
        <f t="shared" si="4"/>
        <v>0</v>
      </c>
      <c r="P23" s="24"/>
      <c r="Q23" s="24"/>
      <c r="R23" s="24"/>
      <c r="S23" s="13">
        <f t="shared" si="5"/>
        <v>0</v>
      </c>
      <c r="T23" s="32"/>
      <c r="U23" s="33"/>
      <c r="V23" s="13"/>
      <c r="W23" s="13">
        <f t="shared" si="6"/>
        <v>0</v>
      </c>
      <c r="X23" s="33"/>
      <c r="Y23" s="33"/>
      <c r="Z23" s="13">
        <f t="shared" si="7"/>
        <v>0</v>
      </c>
      <c r="AA23" s="24"/>
      <c r="AB23" s="24"/>
      <c r="AC23" s="24"/>
      <c r="AD23" s="24"/>
      <c r="AE23" s="24"/>
      <c r="AF23" s="24"/>
    </row>
    <row r="24" s="1" customFormat="1" customHeight="1" spans="1:32">
      <c r="A24" s="15" t="s">
        <v>88</v>
      </c>
      <c r="B24" s="13">
        <f t="shared" si="0"/>
        <v>3</v>
      </c>
      <c r="C24" s="13">
        <f t="shared" si="1"/>
        <v>0</v>
      </c>
      <c r="D24" s="14"/>
      <c r="E24" s="14"/>
      <c r="F24" s="14"/>
      <c r="G24" s="13">
        <f t="shared" si="2"/>
        <v>1</v>
      </c>
      <c r="H24" s="14"/>
      <c r="I24" s="14"/>
      <c r="J24" s="14">
        <v>1</v>
      </c>
      <c r="K24" s="13">
        <f t="shared" si="3"/>
        <v>0</v>
      </c>
      <c r="L24" s="14"/>
      <c r="M24" s="14"/>
      <c r="N24" s="14"/>
      <c r="O24" s="13">
        <f t="shared" si="4"/>
        <v>0</v>
      </c>
      <c r="P24" s="24"/>
      <c r="Q24" s="24"/>
      <c r="R24" s="24"/>
      <c r="S24" s="13">
        <f t="shared" si="5"/>
        <v>1</v>
      </c>
      <c r="T24" s="32"/>
      <c r="U24" s="33">
        <v>1</v>
      </c>
      <c r="V24" s="13"/>
      <c r="W24" s="13">
        <f t="shared" si="6"/>
        <v>0</v>
      </c>
      <c r="X24" s="33"/>
      <c r="Y24" s="33"/>
      <c r="Z24" s="13">
        <f t="shared" si="7"/>
        <v>1</v>
      </c>
      <c r="AA24" s="24"/>
      <c r="AB24" s="24"/>
      <c r="AC24" s="24"/>
      <c r="AD24" s="24"/>
      <c r="AE24" s="24"/>
      <c r="AF24" s="24">
        <v>1</v>
      </c>
    </row>
    <row r="25" s="1" customFormat="1" customHeight="1" spans="1:32">
      <c r="A25" s="15" t="s">
        <v>89</v>
      </c>
      <c r="B25" s="13">
        <f t="shared" si="0"/>
        <v>2</v>
      </c>
      <c r="C25" s="13">
        <f t="shared" si="1"/>
        <v>0</v>
      </c>
      <c r="D25" s="14"/>
      <c r="E25" s="14"/>
      <c r="F25" s="14"/>
      <c r="G25" s="13">
        <f t="shared" si="2"/>
        <v>0</v>
      </c>
      <c r="H25" s="14"/>
      <c r="I25" s="14"/>
      <c r="J25" s="14"/>
      <c r="K25" s="13">
        <f t="shared" si="3"/>
        <v>1</v>
      </c>
      <c r="L25" s="14"/>
      <c r="M25" s="14"/>
      <c r="N25" s="14">
        <v>1</v>
      </c>
      <c r="O25" s="13">
        <f t="shared" si="4"/>
        <v>0</v>
      </c>
      <c r="P25" s="24"/>
      <c r="Q25" s="24"/>
      <c r="R25" s="24"/>
      <c r="S25" s="13">
        <f t="shared" si="5"/>
        <v>0</v>
      </c>
      <c r="T25" s="32"/>
      <c r="U25" s="33"/>
      <c r="V25" s="13"/>
      <c r="W25" s="13">
        <f t="shared" si="6"/>
        <v>0</v>
      </c>
      <c r="X25" s="33"/>
      <c r="Y25" s="33"/>
      <c r="Z25" s="13">
        <f t="shared" si="7"/>
        <v>1</v>
      </c>
      <c r="AA25" s="24"/>
      <c r="AB25" s="24"/>
      <c r="AC25" s="24"/>
      <c r="AD25" s="24"/>
      <c r="AE25" s="24"/>
      <c r="AF25" s="24">
        <v>1</v>
      </c>
    </row>
    <row r="26" s="1" customFormat="1" customHeight="1" spans="1:32">
      <c r="A26" s="15" t="s">
        <v>90</v>
      </c>
      <c r="B26" s="13">
        <f t="shared" si="0"/>
        <v>4</v>
      </c>
      <c r="C26" s="13">
        <f t="shared" si="1"/>
        <v>1</v>
      </c>
      <c r="D26" s="14"/>
      <c r="E26" s="14"/>
      <c r="F26" s="14">
        <v>1</v>
      </c>
      <c r="G26" s="13">
        <f t="shared" si="2"/>
        <v>0</v>
      </c>
      <c r="H26" s="14"/>
      <c r="I26" s="14"/>
      <c r="J26" s="14"/>
      <c r="K26" s="13">
        <f t="shared" si="3"/>
        <v>0</v>
      </c>
      <c r="L26" s="14"/>
      <c r="M26" s="14"/>
      <c r="N26" s="14"/>
      <c r="O26" s="13">
        <f t="shared" si="4"/>
        <v>0</v>
      </c>
      <c r="P26" s="24"/>
      <c r="Q26" s="24"/>
      <c r="R26" s="24"/>
      <c r="S26" s="13">
        <f t="shared" si="5"/>
        <v>1</v>
      </c>
      <c r="T26" s="32"/>
      <c r="U26" s="33">
        <v>1</v>
      </c>
      <c r="V26" s="13"/>
      <c r="W26" s="13">
        <f t="shared" si="6"/>
        <v>1</v>
      </c>
      <c r="X26" s="33"/>
      <c r="Y26" s="33">
        <v>1</v>
      </c>
      <c r="Z26" s="13">
        <f t="shared" si="7"/>
        <v>1</v>
      </c>
      <c r="AA26" s="24"/>
      <c r="AB26" s="24"/>
      <c r="AC26" s="24"/>
      <c r="AD26" s="24"/>
      <c r="AE26" s="24">
        <v>1</v>
      </c>
      <c r="AF26" s="24"/>
    </row>
    <row r="27" s="1" customFormat="1" customHeight="1" spans="1:32">
      <c r="A27" s="15" t="s">
        <v>91</v>
      </c>
      <c r="B27" s="13">
        <f t="shared" si="0"/>
        <v>1</v>
      </c>
      <c r="C27" s="13">
        <f t="shared" si="1"/>
        <v>0</v>
      </c>
      <c r="D27" s="14"/>
      <c r="E27" s="14"/>
      <c r="F27" s="14"/>
      <c r="G27" s="13">
        <f t="shared" si="2"/>
        <v>0</v>
      </c>
      <c r="H27" s="14"/>
      <c r="I27" s="14"/>
      <c r="J27" s="14"/>
      <c r="K27" s="13">
        <f t="shared" si="3"/>
        <v>0</v>
      </c>
      <c r="L27" s="14"/>
      <c r="M27" s="14"/>
      <c r="N27" s="14"/>
      <c r="O27" s="13">
        <f t="shared" si="4"/>
        <v>0</v>
      </c>
      <c r="P27" s="24"/>
      <c r="Q27" s="24"/>
      <c r="R27" s="24"/>
      <c r="S27" s="13">
        <f t="shared" si="5"/>
        <v>0</v>
      </c>
      <c r="T27" s="32"/>
      <c r="U27" s="33"/>
      <c r="V27" s="13"/>
      <c r="W27" s="13">
        <f t="shared" si="6"/>
        <v>1</v>
      </c>
      <c r="X27" s="33"/>
      <c r="Y27" s="33">
        <v>1</v>
      </c>
      <c r="Z27" s="13">
        <f t="shared" si="7"/>
        <v>0</v>
      </c>
      <c r="AA27" s="24"/>
      <c r="AB27" s="24"/>
      <c r="AC27" s="24"/>
      <c r="AD27" s="24"/>
      <c r="AE27" s="24"/>
      <c r="AF27" s="24"/>
    </row>
    <row r="28" s="1" customFormat="1" customHeight="1" spans="1:32">
      <c r="A28" s="15" t="s">
        <v>49</v>
      </c>
      <c r="B28" s="13">
        <f t="shared" si="0"/>
        <v>2</v>
      </c>
      <c r="C28" s="13">
        <f t="shared" si="1"/>
        <v>0</v>
      </c>
      <c r="D28" s="14"/>
      <c r="E28" s="14"/>
      <c r="F28" s="14"/>
      <c r="G28" s="13">
        <f t="shared" si="2"/>
        <v>1</v>
      </c>
      <c r="H28" s="14"/>
      <c r="I28" s="14">
        <v>1</v>
      </c>
      <c r="J28" s="14"/>
      <c r="K28" s="13">
        <f t="shared" si="3"/>
        <v>0</v>
      </c>
      <c r="L28" s="14"/>
      <c r="M28" s="14"/>
      <c r="N28" s="14"/>
      <c r="O28" s="13">
        <f t="shared" si="4"/>
        <v>0</v>
      </c>
      <c r="P28" s="24"/>
      <c r="Q28" s="24"/>
      <c r="R28" s="24"/>
      <c r="S28" s="13">
        <f t="shared" si="5"/>
        <v>0</v>
      </c>
      <c r="T28" s="32"/>
      <c r="U28" s="33"/>
      <c r="V28" s="13"/>
      <c r="W28" s="13">
        <f t="shared" si="6"/>
        <v>0</v>
      </c>
      <c r="X28" s="33"/>
      <c r="Y28" s="33"/>
      <c r="Z28" s="13">
        <f t="shared" si="7"/>
        <v>1</v>
      </c>
      <c r="AA28" s="24"/>
      <c r="AB28" s="24"/>
      <c r="AC28" s="24"/>
      <c r="AD28" s="24">
        <v>1</v>
      </c>
      <c r="AE28" s="24"/>
      <c r="AF28" s="24"/>
    </row>
    <row r="29" s="1" customFormat="1" customHeight="1" spans="1:32">
      <c r="A29" s="15" t="s">
        <v>92</v>
      </c>
      <c r="B29" s="13">
        <f t="shared" si="0"/>
        <v>1</v>
      </c>
      <c r="C29" s="13">
        <f t="shared" si="1"/>
        <v>0</v>
      </c>
      <c r="D29" s="14"/>
      <c r="E29" s="14"/>
      <c r="F29" s="14"/>
      <c r="G29" s="13">
        <f t="shared" si="2"/>
        <v>0</v>
      </c>
      <c r="H29" s="14"/>
      <c r="I29" s="14"/>
      <c r="J29" s="14"/>
      <c r="K29" s="13">
        <f t="shared" si="3"/>
        <v>1</v>
      </c>
      <c r="L29" s="14">
        <v>1</v>
      </c>
      <c r="M29" s="14"/>
      <c r="N29" s="14"/>
      <c r="O29" s="13">
        <f t="shared" si="4"/>
        <v>0</v>
      </c>
      <c r="P29" s="24"/>
      <c r="Q29" s="24"/>
      <c r="R29" s="24"/>
      <c r="S29" s="13">
        <f t="shared" si="5"/>
        <v>0</v>
      </c>
      <c r="T29" s="32"/>
      <c r="U29" s="33"/>
      <c r="V29" s="13"/>
      <c r="W29" s="13">
        <f t="shared" si="6"/>
        <v>0</v>
      </c>
      <c r="X29" s="33"/>
      <c r="Y29" s="33"/>
      <c r="Z29" s="13">
        <f t="shared" si="7"/>
        <v>0</v>
      </c>
      <c r="AA29" s="24"/>
      <c r="AB29" s="24"/>
      <c r="AC29" s="24"/>
      <c r="AD29" s="24"/>
      <c r="AE29" s="24"/>
      <c r="AF29" s="24"/>
    </row>
    <row r="30" s="1" customFormat="1" customHeight="1" spans="1:32">
      <c r="A30" s="15" t="s">
        <v>93</v>
      </c>
      <c r="B30" s="13">
        <f t="shared" si="0"/>
        <v>3</v>
      </c>
      <c r="C30" s="13">
        <f t="shared" si="1"/>
        <v>0</v>
      </c>
      <c r="D30" s="14"/>
      <c r="E30" s="14"/>
      <c r="F30" s="14"/>
      <c r="G30" s="13">
        <f t="shared" si="2"/>
        <v>1</v>
      </c>
      <c r="H30" s="14"/>
      <c r="I30" s="14">
        <v>1</v>
      </c>
      <c r="J30" s="14"/>
      <c r="K30" s="13">
        <f t="shared" si="3"/>
        <v>0</v>
      </c>
      <c r="L30" s="14"/>
      <c r="M30" s="14"/>
      <c r="N30" s="14"/>
      <c r="O30" s="13">
        <f t="shared" si="4"/>
        <v>0</v>
      </c>
      <c r="P30" s="24"/>
      <c r="Q30" s="24"/>
      <c r="R30" s="24"/>
      <c r="S30" s="13">
        <f t="shared" si="5"/>
        <v>0</v>
      </c>
      <c r="T30" s="32"/>
      <c r="U30" s="33"/>
      <c r="V30" s="13"/>
      <c r="W30" s="13">
        <f t="shared" si="6"/>
        <v>1</v>
      </c>
      <c r="X30" s="33"/>
      <c r="Y30" s="33">
        <v>1</v>
      </c>
      <c r="Z30" s="13">
        <f t="shared" si="7"/>
        <v>1</v>
      </c>
      <c r="AA30" s="24"/>
      <c r="AB30" s="24"/>
      <c r="AC30" s="24"/>
      <c r="AD30" s="24"/>
      <c r="AE30" s="24">
        <v>1</v>
      </c>
      <c r="AF30" s="24"/>
    </row>
    <row r="31" s="1" customFormat="1" customHeight="1" spans="1:32">
      <c r="A31" s="15" t="s">
        <v>94</v>
      </c>
      <c r="B31" s="13">
        <f t="shared" si="0"/>
        <v>2</v>
      </c>
      <c r="C31" s="13">
        <f t="shared" si="1"/>
        <v>0</v>
      </c>
      <c r="D31" s="14"/>
      <c r="E31" s="14"/>
      <c r="F31" s="14"/>
      <c r="G31" s="13">
        <f t="shared" si="2"/>
        <v>1</v>
      </c>
      <c r="H31" s="14"/>
      <c r="I31" s="14">
        <v>1</v>
      </c>
      <c r="J31" s="14"/>
      <c r="K31" s="13">
        <f t="shared" si="3"/>
        <v>0</v>
      </c>
      <c r="L31" s="14"/>
      <c r="M31" s="14"/>
      <c r="N31" s="14"/>
      <c r="O31" s="13">
        <f t="shared" si="4"/>
        <v>0</v>
      </c>
      <c r="P31" s="24"/>
      <c r="Q31" s="24"/>
      <c r="R31" s="24"/>
      <c r="S31" s="13">
        <f t="shared" si="5"/>
        <v>0</v>
      </c>
      <c r="T31" s="32"/>
      <c r="U31" s="33"/>
      <c r="V31" s="13"/>
      <c r="W31" s="13">
        <f t="shared" si="6"/>
        <v>0</v>
      </c>
      <c r="X31" s="33"/>
      <c r="Y31" s="33"/>
      <c r="Z31" s="13">
        <f t="shared" si="7"/>
        <v>1</v>
      </c>
      <c r="AA31" s="24"/>
      <c r="AB31" s="24"/>
      <c r="AC31" s="24"/>
      <c r="AD31" s="24">
        <v>1</v>
      </c>
      <c r="AE31" s="24"/>
      <c r="AF31" s="24"/>
    </row>
    <row r="32" s="1" customFormat="1" customHeight="1" spans="1:32">
      <c r="A32" s="15" t="s">
        <v>95</v>
      </c>
      <c r="B32" s="13">
        <f t="shared" si="0"/>
        <v>1</v>
      </c>
      <c r="C32" s="13">
        <f t="shared" si="1"/>
        <v>0</v>
      </c>
      <c r="D32" s="14"/>
      <c r="E32" s="14"/>
      <c r="F32" s="14"/>
      <c r="G32" s="13">
        <f t="shared" si="2"/>
        <v>1</v>
      </c>
      <c r="H32" s="14"/>
      <c r="I32" s="14">
        <v>1</v>
      </c>
      <c r="J32" s="14"/>
      <c r="K32" s="13">
        <f t="shared" si="3"/>
        <v>0</v>
      </c>
      <c r="L32" s="14"/>
      <c r="M32" s="14"/>
      <c r="N32" s="14"/>
      <c r="O32" s="13">
        <f t="shared" si="4"/>
        <v>0</v>
      </c>
      <c r="P32" s="24"/>
      <c r="Q32" s="24"/>
      <c r="R32" s="24"/>
      <c r="S32" s="13">
        <f t="shared" si="5"/>
        <v>0</v>
      </c>
      <c r="T32" s="32"/>
      <c r="U32" s="33"/>
      <c r="V32" s="13"/>
      <c r="W32" s="13">
        <f t="shared" si="6"/>
        <v>0</v>
      </c>
      <c r="X32" s="33"/>
      <c r="Y32" s="33"/>
      <c r="Z32" s="13">
        <f t="shared" si="7"/>
        <v>0</v>
      </c>
      <c r="AA32" s="24"/>
      <c r="AB32" s="24"/>
      <c r="AC32" s="24"/>
      <c r="AD32" s="24"/>
      <c r="AE32" s="24"/>
      <c r="AF32" s="24"/>
    </row>
    <row r="33" s="1" customFormat="1" customHeight="1" spans="1:32">
      <c r="A33" s="15" t="s">
        <v>96</v>
      </c>
      <c r="B33" s="13">
        <f t="shared" si="0"/>
        <v>1</v>
      </c>
      <c r="C33" s="13">
        <f t="shared" si="1"/>
        <v>0</v>
      </c>
      <c r="D33" s="14"/>
      <c r="E33" s="14"/>
      <c r="F33" s="14"/>
      <c r="G33" s="13">
        <f t="shared" si="2"/>
        <v>0</v>
      </c>
      <c r="H33" s="14"/>
      <c r="I33" s="14"/>
      <c r="J33" s="14"/>
      <c r="K33" s="13">
        <f t="shared" si="3"/>
        <v>1</v>
      </c>
      <c r="L33" s="14"/>
      <c r="M33" s="14">
        <v>1</v>
      </c>
      <c r="N33" s="14"/>
      <c r="O33" s="13">
        <f t="shared" si="4"/>
        <v>0</v>
      </c>
      <c r="P33" s="24"/>
      <c r="Q33" s="24"/>
      <c r="R33" s="24"/>
      <c r="S33" s="13">
        <f t="shared" si="5"/>
        <v>0</v>
      </c>
      <c r="T33" s="32"/>
      <c r="U33" s="33"/>
      <c r="V33" s="13"/>
      <c r="W33" s="13">
        <f t="shared" si="6"/>
        <v>0</v>
      </c>
      <c r="X33" s="33"/>
      <c r="Y33" s="33"/>
      <c r="Z33" s="13">
        <f t="shared" si="7"/>
        <v>0</v>
      </c>
      <c r="AA33" s="24"/>
      <c r="AB33" s="24"/>
      <c r="AC33" s="24"/>
      <c r="AD33" s="24"/>
      <c r="AE33" s="24"/>
      <c r="AF33" s="24"/>
    </row>
    <row r="34" customHeight="1" spans="1:32">
      <c r="A34" s="16" t="s">
        <v>29</v>
      </c>
      <c r="B34" s="13">
        <f t="shared" ref="B34:AF34" si="8">SUM(B7:B33)</f>
        <v>103</v>
      </c>
      <c r="C34" s="13">
        <f t="shared" si="8"/>
        <v>14</v>
      </c>
      <c r="D34" s="13">
        <f t="shared" si="8"/>
        <v>7</v>
      </c>
      <c r="E34" s="13">
        <f t="shared" si="8"/>
        <v>3</v>
      </c>
      <c r="F34" s="13">
        <f t="shared" si="8"/>
        <v>4</v>
      </c>
      <c r="G34" s="13">
        <f t="shared" si="8"/>
        <v>13</v>
      </c>
      <c r="H34" s="13">
        <f t="shared" si="8"/>
        <v>4</v>
      </c>
      <c r="I34" s="13">
        <f t="shared" si="8"/>
        <v>7</v>
      </c>
      <c r="J34" s="13">
        <f t="shared" si="8"/>
        <v>2</v>
      </c>
      <c r="K34" s="13">
        <f t="shared" si="8"/>
        <v>13</v>
      </c>
      <c r="L34" s="13">
        <f t="shared" si="8"/>
        <v>7</v>
      </c>
      <c r="M34" s="13">
        <f t="shared" si="8"/>
        <v>3</v>
      </c>
      <c r="N34" s="13">
        <f t="shared" si="8"/>
        <v>3</v>
      </c>
      <c r="O34" s="13">
        <f t="shared" si="8"/>
        <v>10</v>
      </c>
      <c r="P34" s="13">
        <f t="shared" si="8"/>
        <v>3</v>
      </c>
      <c r="Q34" s="13">
        <f t="shared" si="8"/>
        <v>4</v>
      </c>
      <c r="R34" s="13">
        <f t="shared" si="8"/>
        <v>3</v>
      </c>
      <c r="S34" s="13">
        <f t="shared" si="8"/>
        <v>14</v>
      </c>
      <c r="T34" s="13">
        <f t="shared" si="8"/>
        <v>7</v>
      </c>
      <c r="U34" s="13">
        <f t="shared" si="8"/>
        <v>7</v>
      </c>
      <c r="V34" s="13">
        <f t="shared" si="8"/>
        <v>5</v>
      </c>
      <c r="W34" s="13">
        <f t="shared" si="8"/>
        <v>13</v>
      </c>
      <c r="X34" s="13">
        <f t="shared" si="8"/>
        <v>7</v>
      </c>
      <c r="Y34" s="13">
        <f t="shared" si="8"/>
        <v>6</v>
      </c>
      <c r="Z34" s="13">
        <f t="shared" si="8"/>
        <v>21</v>
      </c>
      <c r="AA34" s="13">
        <f t="shared" si="8"/>
        <v>3</v>
      </c>
      <c r="AB34" s="13">
        <f t="shared" si="8"/>
        <v>4</v>
      </c>
      <c r="AC34" s="13">
        <f t="shared" si="8"/>
        <v>4</v>
      </c>
      <c r="AD34" s="13">
        <f t="shared" si="8"/>
        <v>3</v>
      </c>
      <c r="AE34" s="13">
        <f t="shared" si="8"/>
        <v>4</v>
      </c>
      <c r="AF34" s="13">
        <f t="shared" si="8"/>
        <v>3</v>
      </c>
    </row>
    <row r="35" ht="61" customHeight="1" spans="1:32">
      <c r="A35" s="17" t="s">
        <v>249</v>
      </c>
      <c r="B35" s="18" t="s">
        <v>31</v>
      </c>
      <c r="C35" s="19" t="s">
        <v>250</v>
      </c>
      <c r="D35" s="20"/>
      <c r="E35" s="20"/>
      <c r="F35" s="20"/>
      <c r="G35" s="21" t="s">
        <v>251</v>
      </c>
      <c r="H35" s="22"/>
      <c r="I35" s="22"/>
      <c r="J35" s="22"/>
      <c r="K35" s="21" t="s">
        <v>252</v>
      </c>
      <c r="L35" s="22"/>
      <c r="M35" s="22"/>
      <c r="N35" s="25"/>
      <c r="O35" s="21" t="s">
        <v>253</v>
      </c>
      <c r="P35" s="22"/>
      <c r="Q35" s="22"/>
      <c r="R35" s="25"/>
      <c r="S35" s="22" t="s">
        <v>254</v>
      </c>
      <c r="T35" s="22"/>
      <c r="U35" s="25"/>
      <c r="V35" s="34" t="s">
        <v>180</v>
      </c>
      <c r="W35" s="35" t="s">
        <v>254</v>
      </c>
      <c r="X35" s="36"/>
      <c r="Y35" s="39"/>
      <c r="Z35" s="40" t="s">
        <v>255</v>
      </c>
      <c r="AA35" s="41"/>
      <c r="AB35" s="41"/>
      <c r="AC35" s="41"/>
      <c r="AD35" s="41"/>
      <c r="AE35" s="41"/>
      <c r="AF35" s="42"/>
    </row>
  </sheetData>
  <mergeCells count="43">
    <mergeCell ref="A2:AF2"/>
    <mergeCell ref="C3:F3"/>
    <mergeCell ref="G3:J3"/>
    <mergeCell ref="K3:N3"/>
    <mergeCell ref="O3:R3"/>
    <mergeCell ref="S3:U3"/>
    <mergeCell ref="W3:Y3"/>
    <mergeCell ref="Z3:AF3"/>
    <mergeCell ref="AA4:AC4"/>
    <mergeCell ref="AD4:AF4"/>
    <mergeCell ref="C35:F35"/>
    <mergeCell ref="G35:J35"/>
    <mergeCell ref="K35:N35"/>
    <mergeCell ref="O35:R35"/>
    <mergeCell ref="S35:U35"/>
    <mergeCell ref="W35:Y35"/>
    <mergeCell ref="Z35:AF35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3:V5"/>
    <mergeCell ref="W4:W5"/>
    <mergeCell ref="X4:X5"/>
    <mergeCell ref="Y4:Y5"/>
    <mergeCell ref="Z4:Z5"/>
  </mergeCells>
  <pageMargins left="0.25" right="0.25" top="0.75" bottom="0.75" header="0.298611111111111" footer="0.298611111111111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附件2学前总表</vt:lpstr>
      <vt:lpstr>附件3特教总表</vt:lpstr>
      <vt:lpstr>附件4-1教师总表</vt:lpstr>
      <vt:lpstr>附件4-2教师分表1</vt:lpstr>
      <vt:lpstr>附件4-3教师分表2</vt:lpstr>
      <vt:lpstr>附件4-4教师分表3</vt:lpstr>
      <vt:lpstr>附件5校长总表</vt:lpstr>
      <vt:lpstr>附件6培训者总表</vt:lpstr>
      <vt:lpstr>附件7数字素养提升总表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JCJY</dc:creator>
  <cp:lastModifiedBy>张</cp:lastModifiedBy>
  <dcterms:created xsi:type="dcterms:W3CDTF">2023-02-13T19:15:00Z</dcterms:created>
  <dcterms:modified xsi:type="dcterms:W3CDTF">2024-04-02T01:00:47Z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18FA82D1D516F1B2C8B2EF655D727A69</vt:lpwstr>
  </property>
  <property fmtid="{D5CDD505-2E9C-101B-9397-08002B2CF9AE}" pid="3" name="KSOProductBuildVer">
    <vt:lpwstr>2052-11.8.2.9067</vt:lpwstr>
  </property>
  <property fmtid="{D5CDD505-2E9C-101B-9397-08002B2CF9AE}" pid="4" name="KSOReadingLayout">
    <vt:bool>true</vt:bool>
  </property>
</Properties>
</file>